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535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<sst xmlns="http://schemas.openxmlformats.org/spreadsheetml/2006/main" count="174" uniqueCount="81">
  <si>
    <t>姓名</t>
  </si>
  <si>
    <t>考生编号</t>
  </si>
  <si>
    <t>性别</t>
  </si>
  <si>
    <t>材料科学与工程</t>
  </si>
  <si>
    <t>序号</t>
  </si>
  <si>
    <t>男</t>
  </si>
  <si>
    <t>女</t>
  </si>
  <si>
    <t>王乐</t>
  </si>
  <si>
    <t>105336110810730</t>
  </si>
  <si>
    <t>政治</t>
  </si>
  <si>
    <t>外语</t>
  </si>
  <si>
    <t>数学</t>
  </si>
  <si>
    <t>李卫</t>
  </si>
  <si>
    <t>105336321206940</t>
  </si>
  <si>
    <t>胡康</t>
  </si>
  <si>
    <t>张传超</t>
  </si>
  <si>
    <t>105336210906923</t>
  </si>
  <si>
    <t>专业</t>
  </si>
  <si>
    <t>材料工程</t>
  </si>
  <si>
    <t>周巍</t>
  </si>
  <si>
    <t>105336430406775</t>
  </si>
  <si>
    <t>汪成</t>
  </si>
  <si>
    <t>105336220606932</t>
  </si>
  <si>
    <t>陈浩宇</t>
  </si>
  <si>
    <t>王亚莉</t>
  </si>
  <si>
    <t>高晓蕾</t>
  </si>
  <si>
    <t>李淑慧</t>
  </si>
  <si>
    <t>周雄</t>
  </si>
  <si>
    <t>105336214406927</t>
  </si>
  <si>
    <t>何勤求</t>
  </si>
  <si>
    <t>甘芳瑜</t>
  </si>
  <si>
    <t>105336450607013</t>
  </si>
  <si>
    <t>刘林利</t>
  </si>
  <si>
    <t>复试专业课笔试</t>
  </si>
  <si>
    <t>外语面试</t>
  </si>
  <si>
    <t>综合面试</t>
  </si>
  <si>
    <t>复试总分</t>
  </si>
  <si>
    <t>初试总分</t>
  </si>
  <si>
    <t>总分</t>
  </si>
  <si>
    <t>初试成绩</t>
  </si>
  <si>
    <t>复试成绩</t>
  </si>
  <si>
    <t>合计</t>
  </si>
  <si>
    <t>贾勇</t>
  </si>
  <si>
    <t>贾晓东</t>
  </si>
  <si>
    <t>潘理达</t>
  </si>
  <si>
    <t>拟录取专业代码</t>
  </si>
  <si>
    <t>拟录取专业名称</t>
  </si>
  <si>
    <t>录取状态</t>
  </si>
  <si>
    <t>奖学金</t>
  </si>
  <si>
    <t>助学金</t>
  </si>
  <si>
    <t>080500</t>
  </si>
  <si>
    <t>085204</t>
  </si>
  <si>
    <t>拟录取</t>
  </si>
  <si>
    <t>二等</t>
  </si>
  <si>
    <t>淘汰</t>
  </si>
  <si>
    <t>/</t>
  </si>
  <si>
    <t>高晓蕾</t>
  </si>
  <si>
    <t>105336370106969</t>
  </si>
  <si>
    <t>材料工程</t>
  </si>
  <si>
    <t>女</t>
  </si>
  <si>
    <t>王亚莉</t>
  </si>
  <si>
    <t>105336370106968</t>
  </si>
  <si>
    <t>李淑慧</t>
  </si>
  <si>
    <t>105336470106966</t>
  </si>
  <si>
    <t>胡康</t>
  </si>
  <si>
    <t>105336360110746</t>
  </si>
  <si>
    <t>男</t>
  </si>
  <si>
    <t>淘汰</t>
  </si>
  <si>
    <t>陈浩宇</t>
  </si>
  <si>
    <t>105336421110743</t>
  </si>
  <si>
    <t>085204</t>
  </si>
  <si>
    <t>材料工程</t>
  </si>
  <si>
    <t>男</t>
  </si>
  <si>
    <t>何勤求</t>
  </si>
  <si>
    <t>105336431510721</t>
  </si>
  <si>
    <t>刘林利</t>
  </si>
  <si>
    <t>105336220710740</t>
  </si>
  <si>
    <t>080500</t>
  </si>
  <si>
    <t>淘汰</t>
  </si>
  <si>
    <t>根据第一批复试录取情况，轻合金研究院材料方向学硕名额2人，专硕名额4人</t>
  </si>
  <si>
    <t>一等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</si>
</sst>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sz val="10"/>
      <color rgb="FFFF0000"/>
      <name val="宋体"/>
      <family val="0"/>
    </font>
    <font>
      <b/>
      <sz val="1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39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0" fontId="0" fillId="33" borderId="0" xfId="0" applyNumberFormat="1" applyFill="1" applyAlignment="1">
      <alignment vertical="center"/>
    </xf>
    <xf numFmtId="180" fontId="39" fillId="0" borderId="10" xfId="0" applyNumberFormat="1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180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 quotePrefix="1">
      <alignment horizontal="center" vertical="center" wrapText="1"/>
    </xf>
    <xf numFmtId="0" fontId="40" fillId="0" borderId="10" xfId="0" applyFont="1" applyBorder="1" applyAlignment="1" quotePrefix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80" fontId="41" fillId="0" borderId="10" xfId="0" applyNumberFormat="1" applyFont="1" applyBorder="1" applyAlignment="1">
      <alignment horizontal="center" vertical="center" wrapText="1"/>
    </xf>
    <xf numFmtId="180" fontId="40" fillId="0" borderId="10" xfId="0" applyNumberFormat="1" applyFont="1" applyBorder="1" applyAlignment="1">
      <alignment horizontal="center" vertical="center" wrapText="1"/>
    </xf>
    <xf numFmtId="0" fontId="42" fillId="0" borderId="13" xfId="0" applyFont="1" applyBorder="1" applyAlignment="1">
      <alignment horizontal="left" vertical="center" wrapText="1"/>
    </xf>
    <xf numFmtId="180" fontId="39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PageLayoutView="0" workbookViewId="0" topLeftCell="A1">
      <selection activeCell="G25" sqref="G25"/>
    </sheetView>
  </sheetViews>
  <sheetFormatPr defaultColWidth="9.140625" defaultRowHeight="27" customHeight="1"/>
  <cols>
    <col min="1" max="1" width="4.421875" style="1" customWidth="1"/>
    <col min="2" max="2" width="7.421875" style="1" customWidth="1"/>
    <col min="3" max="3" width="15.421875" style="1" customWidth="1"/>
    <col min="4" max="4" width="7.8515625" style="1" customWidth="1"/>
    <col min="5" max="5" width="10.140625" style="24" customWidth="1"/>
    <col min="6" max="11" width="5.421875" style="1" customWidth="1"/>
    <col min="12" max="12" width="7.421875" style="7" customWidth="1"/>
    <col min="13" max="14" width="6.421875" style="7" customWidth="1"/>
    <col min="15" max="15" width="7.00390625" style="7" customWidth="1"/>
    <col min="16" max="16" width="8.28125" style="7" customWidth="1"/>
    <col min="17" max="19" width="8.28125" style="9" customWidth="1"/>
    <col min="20" max="16384" width="9.00390625" style="1" customWidth="1"/>
  </cols>
  <sheetData>
    <row r="1" spans="1:19" s="9" customFormat="1" ht="27" customHeight="1">
      <c r="A1" s="35" t="s">
        <v>79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s="7" customFormat="1" ht="24.75" customHeight="1">
      <c r="A2" s="20" t="s">
        <v>4</v>
      </c>
      <c r="B2" s="18" t="s">
        <v>0</v>
      </c>
      <c r="C2" s="18" t="s">
        <v>1</v>
      </c>
      <c r="D2" s="18" t="s">
        <v>45</v>
      </c>
      <c r="E2" s="22" t="s">
        <v>46</v>
      </c>
      <c r="F2" s="18" t="s">
        <v>2</v>
      </c>
      <c r="G2" s="19" t="s">
        <v>39</v>
      </c>
      <c r="H2" s="19"/>
      <c r="I2" s="19"/>
      <c r="J2" s="19"/>
      <c r="K2" s="19"/>
      <c r="L2" s="19" t="s">
        <v>40</v>
      </c>
      <c r="M2" s="19"/>
      <c r="N2" s="19"/>
      <c r="O2" s="19"/>
      <c r="P2" s="11" t="s">
        <v>41</v>
      </c>
      <c r="Q2" s="21" t="s">
        <v>47</v>
      </c>
      <c r="R2" s="21" t="s">
        <v>48</v>
      </c>
      <c r="S2" s="21" t="s">
        <v>49</v>
      </c>
    </row>
    <row r="3" spans="1:19" ht="27" customHeight="1">
      <c r="A3" s="20"/>
      <c r="B3" s="18"/>
      <c r="C3" s="18"/>
      <c r="D3" s="18"/>
      <c r="E3" s="22"/>
      <c r="F3" s="18"/>
      <c r="G3" s="3" t="s">
        <v>9</v>
      </c>
      <c r="H3" s="3" t="s">
        <v>10</v>
      </c>
      <c r="I3" s="3" t="s">
        <v>11</v>
      </c>
      <c r="J3" s="3" t="s">
        <v>17</v>
      </c>
      <c r="K3" s="10" t="s">
        <v>37</v>
      </c>
      <c r="L3" s="10" t="s">
        <v>33</v>
      </c>
      <c r="M3" s="10" t="s">
        <v>34</v>
      </c>
      <c r="N3" s="10" t="s">
        <v>35</v>
      </c>
      <c r="O3" s="10" t="s">
        <v>36</v>
      </c>
      <c r="P3" s="10" t="s">
        <v>38</v>
      </c>
      <c r="Q3" s="21"/>
      <c r="R3" s="21"/>
      <c r="S3" s="21"/>
    </row>
    <row r="4" spans="1:19" ht="27" customHeight="1">
      <c r="A4" s="2">
        <v>1</v>
      </c>
      <c r="B4" s="2" t="s">
        <v>15</v>
      </c>
      <c r="C4" s="4" t="s">
        <v>16</v>
      </c>
      <c r="D4" s="13" t="s">
        <v>50</v>
      </c>
      <c r="E4" s="11" t="s">
        <v>3</v>
      </c>
      <c r="F4" s="2" t="s">
        <v>5</v>
      </c>
      <c r="G4" s="2">
        <v>69</v>
      </c>
      <c r="H4" s="2">
        <v>67</v>
      </c>
      <c r="I4" s="2">
        <v>91</v>
      </c>
      <c r="J4" s="2">
        <v>136</v>
      </c>
      <c r="K4" s="2">
        <f>SUM(G4:J4)</f>
        <v>363</v>
      </c>
      <c r="L4" s="2">
        <v>225</v>
      </c>
      <c r="M4" s="16">
        <v>75</v>
      </c>
      <c r="N4" s="16">
        <v>91.8</v>
      </c>
      <c r="O4" s="16">
        <f>SUM(L4,M4,N4)</f>
        <v>391.8</v>
      </c>
      <c r="P4" s="16">
        <f>K4+O4</f>
        <v>754.8</v>
      </c>
      <c r="Q4" s="16" t="s">
        <v>52</v>
      </c>
      <c r="R4" s="36" t="s">
        <v>80</v>
      </c>
      <c r="S4" s="16" t="s">
        <v>53</v>
      </c>
    </row>
    <row r="5" spans="1:19" ht="27" customHeight="1">
      <c r="A5" s="12">
        <v>2</v>
      </c>
      <c r="B5" s="5" t="s">
        <v>30</v>
      </c>
      <c r="C5" s="6" t="s">
        <v>31</v>
      </c>
      <c r="D5" s="13" t="s">
        <v>50</v>
      </c>
      <c r="E5" s="23" t="s">
        <v>3</v>
      </c>
      <c r="F5" s="5" t="s">
        <v>6</v>
      </c>
      <c r="G5" s="5">
        <v>64</v>
      </c>
      <c r="H5" s="5">
        <v>75</v>
      </c>
      <c r="I5" s="5">
        <v>128</v>
      </c>
      <c r="J5" s="5">
        <v>87</v>
      </c>
      <c r="K5" s="5">
        <f>G5+H5+I5+J5</f>
        <v>354</v>
      </c>
      <c r="L5" s="2">
        <v>212</v>
      </c>
      <c r="M5" s="17">
        <v>85</v>
      </c>
      <c r="N5" s="17">
        <v>94</v>
      </c>
      <c r="O5" s="16">
        <f>SUM(L5,M5,N5)</f>
        <v>391</v>
      </c>
      <c r="P5" s="16">
        <f>K5+O5</f>
        <v>745</v>
      </c>
      <c r="Q5" s="16" t="s">
        <v>52</v>
      </c>
      <c r="R5" s="36" t="s">
        <v>53</v>
      </c>
      <c r="S5" s="16" t="s">
        <v>53</v>
      </c>
    </row>
    <row r="6" spans="1:19" ht="27" customHeight="1">
      <c r="A6" s="28">
        <v>3</v>
      </c>
      <c r="B6" s="29" t="s">
        <v>27</v>
      </c>
      <c r="C6" s="30" t="s">
        <v>28</v>
      </c>
      <c r="D6" s="31" t="s">
        <v>77</v>
      </c>
      <c r="E6" s="32" t="s">
        <v>3</v>
      </c>
      <c r="F6" s="29" t="s">
        <v>5</v>
      </c>
      <c r="G6" s="29">
        <v>65</v>
      </c>
      <c r="H6" s="29">
        <v>64</v>
      </c>
      <c r="I6" s="29">
        <v>101</v>
      </c>
      <c r="J6" s="29">
        <v>96</v>
      </c>
      <c r="K6" s="29">
        <f>G6+H6+I6+J6</f>
        <v>326</v>
      </c>
      <c r="L6" s="28">
        <v>235</v>
      </c>
      <c r="M6" s="33">
        <v>84.66666666666667</v>
      </c>
      <c r="N6" s="33">
        <v>72</v>
      </c>
      <c r="O6" s="34">
        <f>SUM(L6,M6,N6)</f>
        <v>391.6666666666667</v>
      </c>
      <c r="P6" s="34">
        <f>K6+O6</f>
        <v>717.6666666666667</v>
      </c>
      <c r="Q6" s="34" t="s">
        <v>78</v>
      </c>
      <c r="R6" s="27" t="s">
        <v>55</v>
      </c>
      <c r="S6" s="27" t="s">
        <v>55</v>
      </c>
    </row>
    <row r="7" spans="1:19" s="7" customFormat="1" ht="27" customHeight="1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19" s="9" customFormat="1" ht="24.75" customHeight="1">
      <c r="A8" s="20" t="s">
        <v>4</v>
      </c>
      <c r="B8" s="18" t="s">
        <v>0</v>
      </c>
      <c r="C8" s="18" t="s">
        <v>1</v>
      </c>
      <c r="D8" s="18" t="s">
        <v>45</v>
      </c>
      <c r="E8" s="22" t="s">
        <v>46</v>
      </c>
      <c r="F8" s="18" t="s">
        <v>2</v>
      </c>
      <c r="G8" s="19" t="s">
        <v>39</v>
      </c>
      <c r="H8" s="19"/>
      <c r="I8" s="19"/>
      <c r="J8" s="19"/>
      <c r="K8" s="19"/>
      <c r="L8" s="19" t="s">
        <v>40</v>
      </c>
      <c r="M8" s="19"/>
      <c r="N8" s="19"/>
      <c r="O8" s="19"/>
      <c r="P8" s="11" t="s">
        <v>41</v>
      </c>
      <c r="Q8" s="21" t="s">
        <v>47</v>
      </c>
      <c r="R8" s="21" t="s">
        <v>48</v>
      </c>
      <c r="S8" s="21" t="s">
        <v>49</v>
      </c>
    </row>
    <row r="9" spans="1:19" s="9" customFormat="1" ht="27" customHeight="1">
      <c r="A9" s="20"/>
      <c r="B9" s="18"/>
      <c r="C9" s="18"/>
      <c r="D9" s="18"/>
      <c r="E9" s="22"/>
      <c r="F9" s="18"/>
      <c r="G9" s="3" t="s">
        <v>9</v>
      </c>
      <c r="H9" s="3" t="s">
        <v>10</v>
      </c>
      <c r="I9" s="3" t="s">
        <v>11</v>
      </c>
      <c r="J9" s="3" t="s">
        <v>17</v>
      </c>
      <c r="K9" s="10" t="s">
        <v>37</v>
      </c>
      <c r="L9" s="10" t="s">
        <v>33</v>
      </c>
      <c r="M9" s="10" t="s">
        <v>34</v>
      </c>
      <c r="N9" s="10" t="s">
        <v>35</v>
      </c>
      <c r="O9" s="10" t="s">
        <v>36</v>
      </c>
      <c r="P9" s="10" t="s">
        <v>38</v>
      </c>
      <c r="Q9" s="21"/>
      <c r="R9" s="21"/>
      <c r="S9" s="21"/>
    </row>
    <row r="10" spans="1:19" ht="27" customHeight="1">
      <c r="A10" s="2">
        <v>1</v>
      </c>
      <c r="B10" s="2" t="s">
        <v>12</v>
      </c>
      <c r="C10" s="4" t="s">
        <v>13</v>
      </c>
      <c r="D10" s="13" t="s">
        <v>51</v>
      </c>
      <c r="E10" s="23" t="s">
        <v>18</v>
      </c>
      <c r="F10" s="2" t="s">
        <v>5</v>
      </c>
      <c r="G10" s="2">
        <v>73</v>
      </c>
      <c r="H10" s="2">
        <v>66</v>
      </c>
      <c r="I10" s="2">
        <v>103</v>
      </c>
      <c r="J10" s="2">
        <v>100</v>
      </c>
      <c r="K10" s="2">
        <f>SUM(G10:J10)</f>
        <v>342</v>
      </c>
      <c r="L10" s="2">
        <v>246</v>
      </c>
      <c r="M10" s="16">
        <v>83</v>
      </c>
      <c r="N10" s="16">
        <v>86.6</v>
      </c>
      <c r="O10" s="16">
        <f>SUM(L10,M10,N10)</f>
        <v>415.6</v>
      </c>
      <c r="P10" s="16">
        <f>K10+O10</f>
        <v>757.6</v>
      </c>
      <c r="Q10" s="16" t="s">
        <v>52</v>
      </c>
      <c r="R10" s="36" t="s">
        <v>53</v>
      </c>
      <c r="S10" s="16" t="s">
        <v>53</v>
      </c>
    </row>
    <row r="11" spans="1:19" ht="27" customHeight="1">
      <c r="A11" s="12">
        <v>2</v>
      </c>
      <c r="B11" s="5" t="s">
        <v>19</v>
      </c>
      <c r="C11" s="6" t="s">
        <v>20</v>
      </c>
      <c r="D11" s="13" t="s">
        <v>51</v>
      </c>
      <c r="E11" s="23" t="s">
        <v>18</v>
      </c>
      <c r="F11" s="5" t="s">
        <v>5</v>
      </c>
      <c r="G11" s="5">
        <v>70</v>
      </c>
      <c r="H11" s="5">
        <v>64</v>
      </c>
      <c r="I11" s="5">
        <v>77</v>
      </c>
      <c r="J11" s="5">
        <v>116</v>
      </c>
      <c r="K11" s="5">
        <f>G11+H11+I11+J11</f>
        <v>327</v>
      </c>
      <c r="L11" s="2">
        <v>261</v>
      </c>
      <c r="M11" s="17">
        <v>86</v>
      </c>
      <c r="N11" s="17">
        <v>83.6</v>
      </c>
      <c r="O11" s="16">
        <f>SUM(L11,M11,N11)</f>
        <v>430.6</v>
      </c>
      <c r="P11" s="16">
        <f>K11+O11</f>
        <v>757.6</v>
      </c>
      <c r="Q11" s="16" t="s">
        <v>52</v>
      </c>
      <c r="R11" s="36" t="s">
        <v>53</v>
      </c>
      <c r="S11" s="16" t="s">
        <v>53</v>
      </c>
    </row>
    <row r="12" spans="1:19" ht="27" customHeight="1">
      <c r="A12" s="12">
        <v>3</v>
      </c>
      <c r="B12" s="5" t="s">
        <v>21</v>
      </c>
      <c r="C12" s="6" t="s">
        <v>22</v>
      </c>
      <c r="D12" s="13" t="s">
        <v>51</v>
      </c>
      <c r="E12" s="23" t="s">
        <v>18</v>
      </c>
      <c r="F12" s="5" t="s">
        <v>5</v>
      </c>
      <c r="G12" s="5">
        <v>70</v>
      </c>
      <c r="H12" s="5">
        <v>57</v>
      </c>
      <c r="I12" s="5">
        <v>102</v>
      </c>
      <c r="J12" s="5">
        <v>120</v>
      </c>
      <c r="K12" s="5">
        <f>G12+H12+I12+J12</f>
        <v>349</v>
      </c>
      <c r="L12" s="2">
        <v>236</v>
      </c>
      <c r="M12" s="17">
        <v>87.33333333333333</v>
      </c>
      <c r="N12" s="17">
        <v>83.6</v>
      </c>
      <c r="O12" s="16">
        <f>SUM(L12,M12,N12)</f>
        <v>406.9333333333333</v>
      </c>
      <c r="P12" s="16">
        <f>K12+O12</f>
        <v>755.9333333333333</v>
      </c>
      <c r="Q12" s="16" t="s">
        <v>52</v>
      </c>
      <c r="R12" s="36" t="s">
        <v>53</v>
      </c>
      <c r="S12" s="16" t="s">
        <v>53</v>
      </c>
    </row>
    <row r="13" spans="1:19" ht="27" customHeight="1">
      <c r="A13" s="12">
        <v>4</v>
      </c>
      <c r="B13" s="2" t="s">
        <v>7</v>
      </c>
      <c r="C13" s="4" t="s">
        <v>8</v>
      </c>
      <c r="D13" s="13" t="s">
        <v>51</v>
      </c>
      <c r="E13" s="23" t="s">
        <v>18</v>
      </c>
      <c r="F13" s="2" t="s">
        <v>5</v>
      </c>
      <c r="G13" s="2">
        <v>64</v>
      </c>
      <c r="H13" s="2">
        <v>58</v>
      </c>
      <c r="I13" s="2">
        <v>78</v>
      </c>
      <c r="J13" s="2">
        <v>139</v>
      </c>
      <c r="K13" s="2">
        <f>SUM(G13:J13)</f>
        <v>339</v>
      </c>
      <c r="L13" s="2">
        <v>232</v>
      </c>
      <c r="M13" s="16">
        <v>93</v>
      </c>
      <c r="N13" s="16">
        <v>81.4</v>
      </c>
      <c r="O13" s="16">
        <f>SUM(L13,M13,N13)</f>
        <v>406.4</v>
      </c>
      <c r="P13" s="16">
        <f>K13+O13</f>
        <v>745.4</v>
      </c>
      <c r="Q13" s="16" t="s">
        <v>52</v>
      </c>
      <c r="R13" s="36" t="s">
        <v>53</v>
      </c>
      <c r="S13" s="16" t="s">
        <v>53</v>
      </c>
    </row>
    <row r="14" spans="1:19" ht="27" customHeight="1">
      <c r="A14" s="28">
        <v>5</v>
      </c>
      <c r="B14" s="29" t="s">
        <v>56</v>
      </c>
      <c r="C14" s="30" t="s">
        <v>57</v>
      </c>
      <c r="D14" s="31" t="s">
        <v>51</v>
      </c>
      <c r="E14" s="32" t="s">
        <v>58</v>
      </c>
      <c r="F14" s="29" t="s">
        <v>59</v>
      </c>
      <c r="G14" s="29">
        <v>67</v>
      </c>
      <c r="H14" s="29">
        <v>54</v>
      </c>
      <c r="I14" s="29">
        <v>83</v>
      </c>
      <c r="J14" s="29">
        <v>132</v>
      </c>
      <c r="K14" s="29">
        <f>G14+H14+I14+J14</f>
        <v>336</v>
      </c>
      <c r="L14" s="28">
        <v>223</v>
      </c>
      <c r="M14" s="33">
        <v>80</v>
      </c>
      <c r="N14" s="33">
        <v>94</v>
      </c>
      <c r="O14" s="34">
        <f>SUM(L14,M14,N14)</f>
        <v>397</v>
      </c>
      <c r="P14" s="34">
        <f>K14+O14</f>
        <v>733</v>
      </c>
      <c r="Q14" s="34" t="s">
        <v>54</v>
      </c>
      <c r="R14" s="27" t="s">
        <v>55</v>
      </c>
      <c r="S14" s="27" t="s">
        <v>55</v>
      </c>
    </row>
    <row r="15" spans="1:19" ht="27" customHeight="1">
      <c r="A15" s="28">
        <v>6</v>
      </c>
      <c r="B15" s="29" t="s">
        <v>60</v>
      </c>
      <c r="C15" s="30" t="s">
        <v>61</v>
      </c>
      <c r="D15" s="31" t="s">
        <v>51</v>
      </c>
      <c r="E15" s="32" t="s">
        <v>58</v>
      </c>
      <c r="F15" s="29" t="s">
        <v>59</v>
      </c>
      <c r="G15" s="29">
        <v>66</v>
      </c>
      <c r="H15" s="29">
        <v>62</v>
      </c>
      <c r="I15" s="29">
        <v>88</v>
      </c>
      <c r="J15" s="29">
        <v>117</v>
      </c>
      <c r="K15" s="29">
        <f>G15+H15+I15+J15</f>
        <v>333</v>
      </c>
      <c r="L15" s="28">
        <v>214</v>
      </c>
      <c r="M15" s="33">
        <v>87</v>
      </c>
      <c r="N15" s="33">
        <v>81.6</v>
      </c>
      <c r="O15" s="34">
        <f>SUM(L15,M15,N15)</f>
        <v>382.6</v>
      </c>
      <c r="P15" s="34">
        <f>K15+O15</f>
        <v>715.6</v>
      </c>
      <c r="Q15" s="34" t="s">
        <v>54</v>
      </c>
      <c r="R15" s="27" t="s">
        <v>55</v>
      </c>
      <c r="S15" s="27" t="s">
        <v>55</v>
      </c>
    </row>
    <row r="16" spans="1:19" ht="27" customHeight="1">
      <c r="A16" s="28">
        <v>7</v>
      </c>
      <c r="B16" s="29" t="s">
        <v>62</v>
      </c>
      <c r="C16" s="30" t="s">
        <v>63</v>
      </c>
      <c r="D16" s="31" t="s">
        <v>51</v>
      </c>
      <c r="E16" s="32" t="s">
        <v>58</v>
      </c>
      <c r="F16" s="29" t="s">
        <v>59</v>
      </c>
      <c r="G16" s="29">
        <v>57</v>
      </c>
      <c r="H16" s="29">
        <v>49</v>
      </c>
      <c r="I16" s="29">
        <v>90</v>
      </c>
      <c r="J16" s="29">
        <v>139</v>
      </c>
      <c r="K16" s="29">
        <f>G16+H16+I16+J16</f>
        <v>335</v>
      </c>
      <c r="L16" s="28">
        <v>199</v>
      </c>
      <c r="M16" s="33">
        <v>84</v>
      </c>
      <c r="N16" s="33">
        <v>82.4</v>
      </c>
      <c r="O16" s="34">
        <f>SUM(L16,M16,N16)</f>
        <v>365.4</v>
      </c>
      <c r="P16" s="34">
        <f>K16+O16</f>
        <v>700.4</v>
      </c>
      <c r="Q16" s="34" t="s">
        <v>54</v>
      </c>
      <c r="R16" s="27" t="s">
        <v>55</v>
      </c>
      <c r="S16" s="27" t="s">
        <v>55</v>
      </c>
    </row>
    <row r="17" spans="1:19" ht="27" customHeight="1">
      <c r="A17" s="28">
        <v>8</v>
      </c>
      <c r="B17" s="28" t="s">
        <v>64</v>
      </c>
      <c r="C17" s="31" t="s">
        <v>65</v>
      </c>
      <c r="D17" s="31" t="s">
        <v>51</v>
      </c>
      <c r="E17" s="32" t="s">
        <v>58</v>
      </c>
      <c r="F17" s="28" t="s">
        <v>66</v>
      </c>
      <c r="G17" s="28">
        <v>69</v>
      </c>
      <c r="H17" s="28">
        <v>70</v>
      </c>
      <c r="I17" s="28">
        <v>84</v>
      </c>
      <c r="J17" s="28">
        <v>98</v>
      </c>
      <c r="K17" s="28">
        <f>SUM(G17:J17)</f>
        <v>321</v>
      </c>
      <c r="L17" s="28">
        <v>208</v>
      </c>
      <c r="M17" s="34">
        <v>78</v>
      </c>
      <c r="N17" s="34">
        <v>73.2</v>
      </c>
      <c r="O17" s="34">
        <f>SUM(L17,M17,N17)</f>
        <v>359.2</v>
      </c>
      <c r="P17" s="34">
        <f>K17+O17</f>
        <v>680.2</v>
      </c>
      <c r="Q17" s="34" t="s">
        <v>67</v>
      </c>
      <c r="R17" s="27" t="s">
        <v>55</v>
      </c>
      <c r="S17" s="27" t="s">
        <v>55</v>
      </c>
    </row>
    <row r="18" spans="1:19" ht="27" customHeight="1">
      <c r="A18" s="28">
        <v>9</v>
      </c>
      <c r="B18" s="29" t="s">
        <v>68</v>
      </c>
      <c r="C18" s="30" t="s">
        <v>69</v>
      </c>
      <c r="D18" s="31" t="s">
        <v>70</v>
      </c>
      <c r="E18" s="32" t="s">
        <v>71</v>
      </c>
      <c r="F18" s="29" t="s">
        <v>72</v>
      </c>
      <c r="G18" s="29">
        <v>63</v>
      </c>
      <c r="H18" s="29">
        <v>61</v>
      </c>
      <c r="I18" s="29">
        <v>75</v>
      </c>
      <c r="J18" s="29">
        <v>97</v>
      </c>
      <c r="K18" s="29">
        <f>G18+H18+I18+J18</f>
        <v>296</v>
      </c>
      <c r="L18" s="28">
        <v>221</v>
      </c>
      <c r="M18" s="33">
        <v>81</v>
      </c>
      <c r="N18" s="33">
        <v>80.4</v>
      </c>
      <c r="O18" s="34">
        <f>SUM(L18,M18,N18)</f>
        <v>382.4</v>
      </c>
      <c r="P18" s="34">
        <f>K18+O18</f>
        <v>678.4</v>
      </c>
      <c r="Q18" s="34" t="s">
        <v>67</v>
      </c>
      <c r="R18" s="27" t="s">
        <v>55</v>
      </c>
      <c r="S18" s="27" t="s">
        <v>55</v>
      </c>
    </row>
    <row r="19" spans="1:19" ht="27" customHeight="1">
      <c r="A19" s="28">
        <v>10</v>
      </c>
      <c r="B19" s="29" t="s">
        <v>73</v>
      </c>
      <c r="C19" s="30" t="s">
        <v>74</v>
      </c>
      <c r="D19" s="31" t="s">
        <v>70</v>
      </c>
      <c r="E19" s="32" t="s">
        <v>71</v>
      </c>
      <c r="F19" s="29" t="s">
        <v>72</v>
      </c>
      <c r="G19" s="29">
        <v>67</v>
      </c>
      <c r="H19" s="29">
        <v>49</v>
      </c>
      <c r="I19" s="29">
        <v>71</v>
      </c>
      <c r="J19" s="29">
        <v>135</v>
      </c>
      <c r="K19" s="29">
        <f>G19+H19+I19+J19</f>
        <v>322</v>
      </c>
      <c r="L19" s="28">
        <v>190</v>
      </c>
      <c r="M19" s="33">
        <v>79.33333333333333</v>
      </c>
      <c r="N19" s="33">
        <v>72.6</v>
      </c>
      <c r="O19" s="34">
        <f>SUM(L19,M19,N19)</f>
        <v>341.9333333333333</v>
      </c>
      <c r="P19" s="34">
        <f>K19+O19</f>
        <v>663.9333333333333</v>
      </c>
      <c r="Q19" s="34" t="s">
        <v>67</v>
      </c>
      <c r="R19" s="27" t="s">
        <v>55</v>
      </c>
      <c r="S19" s="27" t="s">
        <v>55</v>
      </c>
    </row>
    <row r="20" spans="1:19" s="9" customFormat="1" ht="27" customHeight="1">
      <c r="A20" s="28">
        <v>11</v>
      </c>
      <c r="B20" s="29" t="s">
        <v>75</v>
      </c>
      <c r="C20" s="30" t="s">
        <v>76</v>
      </c>
      <c r="D20" s="31" t="s">
        <v>70</v>
      </c>
      <c r="E20" s="32" t="s">
        <v>71</v>
      </c>
      <c r="F20" s="29" t="s">
        <v>72</v>
      </c>
      <c r="G20" s="29">
        <v>73</v>
      </c>
      <c r="H20" s="29">
        <v>52</v>
      </c>
      <c r="I20" s="29">
        <v>94</v>
      </c>
      <c r="J20" s="29">
        <v>96</v>
      </c>
      <c r="K20" s="29">
        <f>G20+H20+I20+J20</f>
        <v>315</v>
      </c>
      <c r="L20" s="28">
        <v>195</v>
      </c>
      <c r="M20" s="33">
        <v>76</v>
      </c>
      <c r="N20" s="33">
        <v>72.4</v>
      </c>
      <c r="O20" s="34">
        <f>SUM(L20,M20,N20)</f>
        <v>343.4</v>
      </c>
      <c r="P20" s="34">
        <f>K20+O20</f>
        <v>658.4</v>
      </c>
      <c r="Q20" s="34" t="s">
        <v>67</v>
      </c>
      <c r="R20" s="27" t="s">
        <v>55</v>
      </c>
      <c r="S20" s="27" t="s">
        <v>55</v>
      </c>
    </row>
  </sheetData>
  <sheetProtection/>
  <mergeCells count="24">
    <mergeCell ref="A7:S7"/>
    <mergeCell ref="A1:S1"/>
    <mergeCell ref="G8:K8"/>
    <mergeCell ref="L8:O8"/>
    <mergeCell ref="Q8:Q9"/>
    <mergeCell ref="R8:R9"/>
    <mergeCell ref="S8:S9"/>
    <mergeCell ref="Q2:Q3"/>
    <mergeCell ref="R2:R3"/>
    <mergeCell ref="S2:S3"/>
    <mergeCell ref="A8:A9"/>
    <mergeCell ref="B8:B9"/>
    <mergeCell ref="C8:C9"/>
    <mergeCell ref="D8:D9"/>
    <mergeCell ref="E8:E9"/>
    <mergeCell ref="F8:F9"/>
    <mergeCell ref="G2:K2"/>
    <mergeCell ref="L2:O2"/>
    <mergeCell ref="A2:A3"/>
    <mergeCell ref="B2:B3"/>
    <mergeCell ref="C2:C3"/>
    <mergeCell ref="D2:D3"/>
    <mergeCell ref="E2:E3"/>
    <mergeCell ref="F2:F3"/>
  </mergeCells>
  <printOptions horizontalCentered="1"/>
  <pageMargins left="0.11811023622047245" right="0.11811023622047245" top="0.35433070866141736" bottom="0.35433070866141736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K1" sqref="K1:K14"/>
    </sheetView>
  </sheetViews>
  <sheetFormatPr defaultColWidth="9.140625" defaultRowHeight="15"/>
  <cols>
    <col min="5" max="5" width="9.00390625" style="15" customWidth="1"/>
    <col min="11" max="11" width="9.00390625" style="15" customWidth="1"/>
  </cols>
  <sheetData>
    <row r="1" spans="1:11" ht="13.5">
      <c r="A1" s="2" t="s">
        <v>7</v>
      </c>
      <c r="B1">
        <v>92</v>
      </c>
      <c r="C1">
        <v>95</v>
      </c>
      <c r="D1">
        <v>92</v>
      </c>
      <c r="E1" s="15">
        <f aca="true" t="shared" si="0" ref="E1:E14">(B1+C1+D1)/3</f>
        <v>93</v>
      </c>
      <c r="F1">
        <v>80</v>
      </c>
      <c r="G1">
        <v>80</v>
      </c>
      <c r="H1">
        <v>83</v>
      </c>
      <c r="I1">
        <v>82</v>
      </c>
      <c r="J1">
        <v>82</v>
      </c>
      <c r="K1" s="15">
        <f aca="true" t="shared" si="1" ref="K1:K14">(F1+G1+H1+I1+J1)/5</f>
        <v>81.4</v>
      </c>
    </row>
    <row r="2" spans="1:11" ht="13.5">
      <c r="A2" s="2" t="s">
        <v>12</v>
      </c>
      <c r="B2">
        <v>82</v>
      </c>
      <c r="C2">
        <v>83</v>
      </c>
      <c r="D2">
        <v>84</v>
      </c>
      <c r="E2" s="15">
        <f t="shared" si="0"/>
        <v>83</v>
      </c>
      <c r="F2">
        <v>85</v>
      </c>
      <c r="G2">
        <v>86</v>
      </c>
      <c r="H2">
        <v>88</v>
      </c>
      <c r="I2">
        <v>87</v>
      </c>
      <c r="J2">
        <v>87</v>
      </c>
      <c r="K2" s="15">
        <f t="shared" si="1"/>
        <v>86.6</v>
      </c>
    </row>
    <row r="3" spans="1:11" ht="13.5">
      <c r="A3" s="2" t="s">
        <v>14</v>
      </c>
      <c r="B3">
        <v>77</v>
      </c>
      <c r="C3">
        <v>78</v>
      </c>
      <c r="D3">
        <v>79</v>
      </c>
      <c r="E3" s="15">
        <f t="shared" si="0"/>
        <v>78</v>
      </c>
      <c r="F3">
        <v>72</v>
      </c>
      <c r="G3">
        <v>74</v>
      </c>
      <c r="H3">
        <v>73</v>
      </c>
      <c r="I3">
        <v>74</v>
      </c>
      <c r="J3">
        <v>73</v>
      </c>
      <c r="K3" s="15">
        <f t="shared" si="1"/>
        <v>73.2</v>
      </c>
    </row>
    <row r="4" spans="1:11" ht="13.5">
      <c r="A4" s="2" t="s">
        <v>15</v>
      </c>
      <c r="B4">
        <v>75</v>
      </c>
      <c r="C4">
        <v>75</v>
      </c>
      <c r="D4">
        <v>75</v>
      </c>
      <c r="E4" s="15">
        <f t="shared" si="0"/>
        <v>75</v>
      </c>
      <c r="F4">
        <v>90</v>
      </c>
      <c r="G4">
        <v>92</v>
      </c>
      <c r="H4">
        <v>93</v>
      </c>
      <c r="I4">
        <v>92</v>
      </c>
      <c r="J4">
        <v>92</v>
      </c>
      <c r="K4" s="15">
        <f t="shared" si="1"/>
        <v>91.8</v>
      </c>
    </row>
    <row r="5" spans="1:11" ht="13.5">
      <c r="A5" s="5" t="s">
        <v>19</v>
      </c>
      <c r="B5">
        <v>84</v>
      </c>
      <c r="C5">
        <v>88</v>
      </c>
      <c r="D5">
        <v>86</v>
      </c>
      <c r="E5" s="15">
        <f t="shared" si="0"/>
        <v>86</v>
      </c>
      <c r="F5">
        <v>80</v>
      </c>
      <c r="G5">
        <v>85</v>
      </c>
      <c r="H5">
        <v>85</v>
      </c>
      <c r="I5">
        <v>84</v>
      </c>
      <c r="J5">
        <v>84</v>
      </c>
      <c r="K5" s="15">
        <f t="shared" si="1"/>
        <v>83.6</v>
      </c>
    </row>
    <row r="6" spans="1:11" ht="13.5">
      <c r="A6" s="5" t="s">
        <v>21</v>
      </c>
      <c r="B6">
        <v>85</v>
      </c>
      <c r="C6">
        <v>90</v>
      </c>
      <c r="D6">
        <v>87</v>
      </c>
      <c r="E6" s="15">
        <f t="shared" si="0"/>
        <v>87.33333333333333</v>
      </c>
      <c r="F6">
        <v>83</v>
      </c>
      <c r="G6">
        <v>82</v>
      </c>
      <c r="H6">
        <v>85</v>
      </c>
      <c r="I6">
        <v>84</v>
      </c>
      <c r="J6">
        <v>84</v>
      </c>
      <c r="K6" s="15">
        <f t="shared" si="1"/>
        <v>83.6</v>
      </c>
    </row>
    <row r="7" spans="1:11" ht="13.5">
      <c r="A7" s="5" t="s">
        <v>23</v>
      </c>
      <c r="B7">
        <v>78</v>
      </c>
      <c r="C7">
        <v>85</v>
      </c>
      <c r="D7">
        <v>80</v>
      </c>
      <c r="E7" s="15">
        <f t="shared" si="0"/>
        <v>81</v>
      </c>
      <c r="F7">
        <v>73</v>
      </c>
      <c r="G7">
        <v>82</v>
      </c>
      <c r="H7">
        <v>85</v>
      </c>
      <c r="I7">
        <v>80</v>
      </c>
      <c r="J7">
        <v>82</v>
      </c>
      <c r="K7" s="15">
        <f t="shared" si="1"/>
        <v>80.4</v>
      </c>
    </row>
    <row r="8" spans="1:11" ht="13.5">
      <c r="A8" s="5" t="s">
        <v>24</v>
      </c>
      <c r="B8">
        <v>84</v>
      </c>
      <c r="C8">
        <v>90</v>
      </c>
      <c r="D8">
        <v>87</v>
      </c>
      <c r="E8" s="15">
        <f t="shared" si="0"/>
        <v>87</v>
      </c>
      <c r="F8">
        <v>79</v>
      </c>
      <c r="G8">
        <v>80</v>
      </c>
      <c r="H8">
        <v>85</v>
      </c>
      <c r="I8">
        <v>82</v>
      </c>
      <c r="J8">
        <v>82</v>
      </c>
      <c r="K8" s="15">
        <f t="shared" si="1"/>
        <v>81.6</v>
      </c>
    </row>
    <row r="9" spans="1:11" ht="13.5">
      <c r="A9" s="5" t="s">
        <v>25</v>
      </c>
      <c r="B9">
        <v>75</v>
      </c>
      <c r="C9">
        <v>85</v>
      </c>
      <c r="D9">
        <v>80</v>
      </c>
      <c r="E9" s="15">
        <f t="shared" si="0"/>
        <v>80</v>
      </c>
      <c r="F9">
        <v>88</v>
      </c>
      <c r="G9">
        <v>96</v>
      </c>
      <c r="H9">
        <v>95</v>
      </c>
      <c r="I9">
        <v>96</v>
      </c>
      <c r="J9">
        <v>95</v>
      </c>
      <c r="K9" s="15">
        <f t="shared" si="1"/>
        <v>94</v>
      </c>
    </row>
    <row r="10" spans="1:11" ht="13.5">
      <c r="A10" s="5" t="s">
        <v>26</v>
      </c>
      <c r="B10">
        <v>82</v>
      </c>
      <c r="C10">
        <v>85</v>
      </c>
      <c r="D10">
        <v>85</v>
      </c>
      <c r="E10" s="15">
        <f t="shared" si="0"/>
        <v>84</v>
      </c>
      <c r="F10">
        <v>79</v>
      </c>
      <c r="G10">
        <v>82</v>
      </c>
      <c r="H10">
        <v>85</v>
      </c>
      <c r="I10">
        <v>83</v>
      </c>
      <c r="J10">
        <v>83</v>
      </c>
      <c r="K10" s="15">
        <f t="shared" si="1"/>
        <v>82.4</v>
      </c>
    </row>
    <row r="11" spans="1:11" ht="13.5">
      <c r="A11" s="5" t="s">
        <v>27</v>
      </c>
      <c r="B11">
        <v>84</v>
      </c>
      <c r="C11">
        <v>85</v>
      </c>
      <c r="D11">
        <v>85</v>
      </c>
      <c r="E11" s="15">
        <f t="shared" si="0"/>
        <v>84.66666666666667</v>
      </c>
      <c r="F11">
        <v>72</v>
      </c>
      <c r="G11">
        <v>72</v>
      </c>
      <c r="H11">
        <v>72</v>
      </c>
      <c r="I11">
        <v>72</v>
      </c>
      <c r="J11">
        <v>72</v>
      </c>
      <c r="K11" s="15">
        <f t="shared" si="1"/>
        <v>72</v>
      </c>
    </row>
    <row r="12" spans="1:11" ht="13.5">
      <c r="A12" s="5" t="s">
        <v>29</v>
      </c>
      <c r="B12">
        <v>80</v>
      </c>
      <c r="C12">
        <v>78</v>
      </c>
      <c r="D12">
        <v>80</v>
      </c>
      <c r="E12" s="15">
        <f t="shared" si="0"/>
        <v>79.33333333333333</v>
      </c>
      <c r="F12">
        <v>72</v>
      </c>
      <c r="G12">
        <v>73</v>
      </c>
      <c r="H12">
        <v>73</v>
      </c>
      <c r="I12">
        <v>72</v>
      </c>
      <c r="J12">
        <v>73</v>
      </c>
      <c r="K12" s="15">
        <f t="shared" si="1"/>
        <v>72.6</v>
      </c>
    </row>
    <row r="13" spans="1:11" ht="13.5">
      <c r="A13" s="5" t="s">
        <v>30</v>
      </c>
      <c r="B13">
        <v>80</v>
      </c>
      <c r="C13">
        <v>90</v>
      </c>
      <c r="D13">
        <v>85</v>
      </c>
      <c r="E13" s="15">
        <f t="shared" si="0"/>
        <v>85</v>
      </c>
      <c r="F13">
        <v>95</v>
      </c>
      <c r="G13">
        <v>95</v>
      </c>
      <c r="H13">
        <v>92</v>
      </c>
      <c r="I13">
        <v>94</v>
      </c>
      <c r="J13">
        <v>94</v>
      </c>
      <c r="K13" s="15">
        <f t="shared" si="1"/>
        <v>94</v>
      </c>
    </row>
    <row r="14" spans="1:11" ht="13.5">
      <c r="A14" s="8" t="s">
        <v>32</v>
      </c>
      <c r="B14">
        <v>72</v>
      </c>
      <c r="C14">
        <v>80</v>
      </c>
      <c r="D14">
        <v>76</v>
      </c>
      <c r="E14" s="15">
        <f t="shared" si="0"/>
        <v>76</v>
      </c>
      <c r="F14">
        <v>72</v>
      </c>
      <c r="G14">
        <v>72</v>
      </c>
      <c r="H14">
        <v>73</v>
      </c>
      <c r="I14">
        <v>72</v>
      </c>
      <c r="J14">
        <v>73</v>
      </c>
      <c r="K14" s="15">
        <f t="shared" si="1"/>
        <v>72.4</v>
      </c>
    </row>
    <row r="16" spans="1:11" ht="13.5">
      <c r="A16" s="11" t="s">
        <v>42</v>
      </c>
      <c r="B16">
        <v>80</v>
      </c>
      <c r="C16">
        <v>80</v>
      </c>
      <c r="D16">
        <v>82</v>
      </c>
      <c r="E16" s="15">
        <f>(B16+C16+D16)/3</f>
        <v>80.66666666666667</v>
      </c>
      <c r="F16">
        <v>78</v>
      </c>
      <c r="G16">
        <v>85</v>
      </c>
      <c r="H16">
        <v>79</v>
      </c>
      <c r="I16">
        <v>80</v>
      </c>
      <c r="J16">
        <v>82</v>
      </c>
      <c r="K16" s="15">
        <f>(F16+G16+H16+I16+J16)/5</f>
        <v>80.8</v>
      </c>
    </row>
    <row r="17" spans="1:11" ht="13.5">
      <c r="A17" s="11" t="s">
        <v>43</v>
      </c>
      <c r="B17">
        <v>80</v>
      </c>
      <c r="C17">
        <v>78</v>
      </c>
      <c r="D17">
        <v>82</v>
      </c>
      <c r="E17" s="15">
        <f>(B17+C17+D17)/3</f>
        <v>80</v>
      </c>
      <c r="F17">
        <v>86</v>
      </c>
      <c r="G17">
        <v>82</v>
      </c>
      <c r="H17">
        <v>83</v>
      </c>
      <c r="I17">
        <v>83</v>
      </c>
      <c r="J17">
        <v>85</v>
      </c>
      <c r="K17" s="15">
        <f>(F17+G17+H17+I17+J17)/5</f>
        <v>83.8</v>
      </c>
    </row>
    <row r="18" spans="1:11" ht="13.5">
      <c r="A18" s="14" t="s">
        <v>44</v>
      </c>
      <c r="B18">
        <v>86</v>
      </c>
      <c r="C18">
        <v>90</v>
      </c>
      <c r="D18">
        <v>92</v>
      </c>
      <c r="E18" s="15">
        <f>(B18+C18+D18)/3</f>
        <v>89.33333333333333</v>
      </c>
      <c r="F18">
        <v>87</v>
      </c>
      <c r="G18">
        <v>92</v>
      </c>
      <c r="H18">
        <v>90</v>
      </c>
      <c r="I18">
        <v>90</v>
      </c>
      <c r="J18">
        <v>92</v>
      </c>
      <c r="K18" s="15">
        <f>(F18+G18+H18+I18+J18)/5</f>
        <v>90.2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2016-03-24T09:50:03Z</cp:lastPrinted>
  <dcterms:created xsi:type="dcterms:W3CDTF">2016-03-18T06:53:26Z</dcterms:created>
  <dcterms:modified xsi:type="dcterms:W3CDTF">2016-03-29T04:06:09Z</dcterms:modified>
  <cp:category/>
  <cp:version/>
  <cp:contentType/>
  <cp:contentStatus/>
</cp:coreProperties>
</file>