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5296" windowWidth="10800" windowHeight="8070" firstSheet="1" activeTab="6"/>
  </bookViews>
  <sheets>
    <sheet name="胸心外" sheetId="1" r:id="rId1"/>
    <sheet name="泌尿外" sheetId="2" r:id="rId2"/>
    <sheet name="骨外" sheetId="3" r:id="rId3"/>
    <sheet name="神经外" sheetId="4" r:id="rId4"/>
    <sheet name="烧伤外" sheetId="5" r:id="rId5"/>
    <sheet name="无研究方向" sheetId="6" r:id="rId6"/>
    <sheet name="普外" sheetId="7" r:id="rId7"/>
    <sheet name="肿瘤外" sheetId="8" r:id="rId8"/>
  </sheets>
  <definedNames>
    <definedName name="_xlnm.Print_Area" localSheetId="6">'普外'!$A$1:$J$13</definedName>
    <definedName name="_xlnm.Print_Area" localSheetId="0">'胸心外'!$A$1:$N$11</definedName>
  </definedNames>
  <calcPr fullCalcOnLoad="1"/>
</workbook>
</file>

<file path=xl/sharedStrings.xml><?xml version="1.0" encoding="utf-8"?>
<sst xmlns="http://schemas.openxmlformats.org/spreadsheetml/2006/main" count="311" uniqueCount="181">
  <si>
    <t>姓名</t>
  </si>
  <si>
    <t>初试成绩</t>
  </si>
  <si>
    <t>复试总成绩</t>
  </si>
  <si>
    <t>是否拟录取</t>
  </si>
  <si>
    <t>拟录取专业名称</t>
  </si>
  <si>
    <t>导师姓名</t>
  </si>
  <si>
    <t>计划类别</t>
  </si>
  <si>
    <t>备注</t>
  </si>
  <si>
    <t>口语测试成绩</t>
  </si>
  <si>
    <t>500/5</t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</si>
  <si>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60%</t>
    </r>
  </si>
  <si>
    <t>100*40%</t>
  </si>
  <si>
    <t>初试权重</t>
  </si>
  <si>
    <r>
      <t>初试成绩</t>
    </r>
    <r>
      <rPr>
        <sz val="10.5"/>
        <color indexed="8"/>
        <rFont val="Times New Roman"/>
        <family val="1"/>
      </rPr>
      <t>*60%</t>
    </r>
  </si>
  <si>
    <t>复试权重</t>
  </si>
  <si>
    <r>
      <t>复试成绩</t>
    </r>
    <r>
      <rPr>
        <sz val="10.5"/>
        <color indexed="8"/>
        <rFont val="Times New Roman"/>
        <family val="1"/>
      </rPr>
      <t>*40%</t>
    </r>
  </si>
  <si>
    <t>总成绩</t>
  </si>
  <si>
    <t>复试成绩</t>
  </si>
  <si>
    <t>笔试</t>
  </si>
  <si>
    <t>面试</t>
  </si>
  <si>
    <t>青海大学2013年外科学（胸心外）学位点复试成绩汇总表：</t>
  </si>
  <si>
    <t>臧一兵</t>
  </si>
  <si>
    <t>皮慧</t>
  </si>
  <si>
    <t>鄂德琇</t>
  </si>
  <si>
    <t>赵晗</t>
  </si>
  <si>
    <t>青海大学2013年外科学（泌尿外）学位点复试成绩汇总表：</t>
  </si>
  <si>
    <t>王玉呈</t>
  </si>
  <si>
    <t>李林</t>
  </si>
  <si>
    <t>李强</t>
  </si>
  <si>
    <t>孟海峰</t>
  </si>
  <si>
    <t>周世豪</t>
  </si>
  <si>
    <t>曹蕾</t>
  </si>
  <si>
    <t>李书旺</t>
  </si>
  <si>
    <t>杨春</t>
  </si>
  <si>
    <t>李松</t>
  </si>
  <si>
    <t>朱付勇</t>
  </si>
  <si>
    <t>尹朝山</t>
  </si>
  <si>
    <t>谢辉</t>
  </si>
  <si>
    <t>黄禹栋</t>
  </si>
  <si>
    <t>张恒磊</t>
  </si>
  <si>
    <t>赵正扬</t>
  </si>
  <si>
    <t>段伦</t>
  </si>
  <si>
    <t>程珊珊</t>
  </si>
  <si>
    <t>管钰琳</t>
  </si>
  <si>
    <t>张杰</t>
  </si>
  <si>
    <t>陈威佐</t>
  </si>
  <si>
    <t>谢亚玎</t>
  </si>
  <si>
    <t>邓江岳</t>
  </si>
  <si>
    <t>蒲永强</t>
  </si>
  <si>
    <t>张戈</t>
  </si>
  <si>
    <t>范鑫</t>
  </si>
  <si>
    <t>宋静</t>
  </si>
  <si>
    <t>周毅</t>
  </si>
  <si>
    <t>王朋</t>
  </si>
  <si>
    <t>朱生茂</t>
  </si>
  <si>
    <t>青海大学2013年外科学（肿瘤外）学位点复试成绩汇总表：</t>
  </si>
  <si>
    <t>青海大学2013年外科学（骨外）学位点复试成绩汇总表：</t>
  </si>
  <si>
    <t>邵景立</t>
  </si>
  <si>
    <t>邱雨</t>
  </si>
  <si>
    <t>夏彬彬</t>
  </si>
  <si>
    <t>苟波</t>
  </si>
  <si>
    <t>郝忠玉</t>
  </si>
  <si>
    <t>李沛</t>
  </si>
  <si>
    <t>于洋</t>
  </si>
  <si>
    <t>乔超</t>
  </si>
  <si>
    <t>邓明浩</t>
  </si>
  <si>
    <t>马艺洪</t>
  </si>
  <si>
    <t>乔瑞</t>
  </si>
  <si>
    <t>徐茂通</t>
  </si>
  <si>
    <t>韦国清</t>
  </si>
  <si>
    <t>叶凯华</t>
  </si>
  <si>
    <t>张伟</t>
  </si>
  <si>
    <t>吴志龙</t>
  </si>
  <si>
    <t>李伟剑</t>
  </si>
  <si>
    <t>郭鑫</t>
  </si>
  <si>
    <t>张胜</t>
  </si>
  <si>
    <t>吴超</t>
  </si>
  <si>
    <t>赵希铭</t>
  </si>
  <si>
    <t>杨森林</t>
  </si>
  <si>
    <t>李超</t>
  </si>
  <si>
    <t>王福荣</t>
  </si>
  <si>
    <t>贾生龙</t>
  </si>
  <si>
    <t>王琪</t>
  </si>
  <si>
    <t>杨清志</t>
  </si>
  <si>
    <t>王永军</t>
  </si>
  <si>
    <t>李延喜</t>
  </si>
  <si>
    <t>张天胤</t>
  </si>
  <si>
    <t>聂蕴韬</t>
  </si>
  <si>
    <t>刘宏</t>
  </si>
  <si>
    <t>张鑫</t>
  </si>
  <si>
    <t>韦小亮</t>
  </si>
  <si>
    <t>马斌</t>
  </si>
  <si>
    <t>刘祥宝</t>
  </si>
  <si>
    <t>邢鹏超</t>
  </si>
  <si>
    <t>颜启</t>
  </si>
  <si>
    <t>殷乐</t>
  </si>
  <si>
    <t>叶赛</t>
  </si>
  <si>
    <t>马海友</t>
  </si>
  <si>
    <t>任美田</t>
  </si>
  <si>
    <t>赵炼</t>
  </si>
  <si>
    <t>孟跃</t>
  </si>
  <si>
    <t>面试</t>
  </si>
  <si>
    <t>复试总成绩</t>
  </si>
  <si>
    <t>青海大学2013年外科学（神经外）学位点复试成绩汇总表：</t>
  </si>
  <si>
    <t>青海大学2013年外科学（烧伤外）学位点复试成绩汇总表：</t>
  </si>
  <si>
    <t>排名</t>
  </si>
  <si>
    <t>报考专业名称</t>
  </si>
  <si>
    <t>排名</t>
  </si>
  <si>
    <t>报考专业名称</t>
  </si>
  <si>
    <t>复试总成绩</t>
  </si>
  <si>
    <t>36.04</t>
  </si>
  <si>
    <t>72.64</t>
  </si>
  <si>
    <t>27.8</t>
  </si>
  <si>
    <t>59.6</t>
  </si>
  <si>
    <t>29.43</t>
  </si>
  <si>
    <t>57.93</t>
  </si>
  <si>
    <t>26.5</t>
  </si>
  <si>
    <t>57.4</t>
  </si>
  <si>
    <t>一志愿</t>
  </si>
  <si>
    <t>一志愿</t>
  </si>
  <si>
    <t>一志愿</t>
  </si>
  <si>
    <t>破格</t>
  </si>
  <si>
    <r>
      <t>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龙</t>
    </r>
  </si>
  <si>
    <t>34.97</t>
  </si>
  <si>
    <t>70.37</t>
  </si>
  <si>
    <t>33</t>
  </si>
  <si>
    <t>28.15</t>
  </si>
  <si>
    <t>36.5</t>
  </si>
  <si>
    <t>72.2</t>
  </si>
  <si>
    <t>33.12</t>
  </si>
  <si>
    <t>28.88</t>
  </si>
  <si>
    <t>33.33</t>
  </si>
  <si>
    <t>66.93</t>
  </si>
  <si>
    <t>33.84</t>
  </si>
  <si>
    <t>26.78</t>
  </si>
  <si>
    <t>33.26</t>
  </si>
  <si>
    <t>70.16</t>
  </si>
  <si>
    <t>28.64</t>
  </si>
  <si>
    <t>71.24</t>
  </si>
  <si>
    <t>30.8</t>
  </si>
  <si>
    <t>64.1</t>
  </si>
  <si>
    <t>一志愿</t>
  </si>
  <si>
    <t>28.7</t>
  </si>
  <si>
    <t>58.1</t>
  </si>
  <si>
    <t>第一科：58　　第二科：：42　　第三科：184　　</t>
  </si>
  <si>
    <t>第一科：61　　第二科：：47　　第三科：174　　</t>
  </si>
  <si>
    <t>第一科：61　　第二科：：55　　第三科：165　　</t>
  </si>
  <si>
    <t>第一科：69　　第二科：：40　　第三科：174　　</t>
  </si>
  <si>
    <t>第一科：57　　第二科：：39　　第三科：188　　</t>
  </si>
  <si>
    <t>第一科：67　　第二科：：58　　第三科：150　　</t>
  </si>
  <si>
    <t>第一科：63　　第二科：：52　　第三科：169　　</t>
  </si>
  <si>
    <t>第一科：73　　第二科：：39　　第三科：180　　</t>
  </si>
  <si>
    <t>库里没有</t>
  </si>
  <si>
    <t>第一科：64　　第二科：：46　　第三科：174　　</t>
  </si>
  <si>
    <t>第一科：53　　第二科：：48　　第三科：177　　</t>
  </si>
  <si>
    <t>第一科：58　　第二科：：42　　第三科：177　　</t>
  </si>
  <si>
    <t>第一科：58　　第二科：：48　　第三科：183　　</t>
  </si>
  <si>
    <t>第一科：59　　第二科：：44　　第三科：178　　</t>
  </si>
  <si>
    <t>第一科：59　　第二科：：45　　第三科：179　　</t>
  </si>
  <si>
    <t>第一科：63　　第二科：：51　　第三科：166　　</t>
  </si>
  <si>
    <t>第一科：67　　第二科：：45　　第三科：164　　</t>
  </si>
  <si>
    <t>第一科：60　　第二科：：43　　第三科：173　　</t>
  </si>
  <si>
    <t>第一科：78　　第二科：：45　　第三科：157　　</t>
  </si>
  <si>
    <t>第一科：56　　第二科：：37　　第三科：184　　</t>
  </si>
  <si>
    <t>第一科：65　　第二科：：59　　第三科：158　　</t>
  </si>
  <si>
    <t>第一科：65　　第二科：：48　　第三科：180　　</t>
  </si>
  <si>
    <t>第一科：55　　第二科：：49　　第三科：179　　</t>
  </si>
  <si>
    <t>第一科：72　　第二科：：56　　第三科：152　　</t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</si>
  <si>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60%</t>
    </r>
  </si>
  <si>
    <r>
      <t>初试成绩</t>
    </r>
    <r>
      <rPr>
        <sz val="10.5"/>
        <color indexed="8"/>
        <rFont val="Times New Roman"/>
        <family val="1"/>
      </rPr>
      <t>*50%</t>
    </r>
  </si>
  <si>
    <r>
      <t>复试成绩</t>
    </r>
    <r>
      <rPr>
        <sz val="10.5"/>
        <color indexed="8"/>
        <rFont val="Times New Roman"/>
        <family val="1"/>
      </rPr>
      <t>*50%</t>
    </r>
  </si>
  <si>
    <t>李响</t>
  </si>
  <si>
    <t>徐焕</t>
  </si>
  <si>
    <t>杨妮</t>
  </si>
  <si>
    <t>张艳芬</t>
  </si>
  <si>
    <t>潘浩</t>
  </si>
  <si>
    <t>刘颖</t>
  </si>
  <si>
    <t>聂召龙</t>
  </si>
  <si>
    <t>动物营养与饲料科学</t>
  </si>
  <si>
    <r>
      <rPr>
        <sz val="10.5"/>
        <color indexed="8"/>
        <rFont val="宋体"/>
        <family val="0"/>
      </rPr>
      <t>满分</t>
    </r>
    <r>
      <rPr>
        <sz val="10.5"/>
        <color indexed="8"/>
        <rFont val="Times New Roman"/>
        <family val="1"/>
      </rPr>
      <t>40</t>
    </r>
  </si>
  <si>
    <t>青海大学2017年动物营养与饲料科学学位点复试成绩汇总表：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</si>
</sst>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;[Red]0"/>
    <numFmt numFmtId="198" formatCode="0.0_ "/>
  </numFmts>
  <fonts count="29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9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ˎ̥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92" fontId="3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40" applyFont="1" applyBorder="1" applyAlignment="1">
      <alignment horizontal="left" wrapText="1"/>
      <protection/>
    </xf>
    <xf numFmtId="49" fontId="7" fillId="0" borderId="10" xfId="40" applyNumberFormat="1" applyFont="1" applyBorder="1" applyAlignment="1">
      <alignment horizontal="left"/>
      <protection/>
    </xf>
    <xf numFmtId="49" fontId="7" fillId="0" borderId="10" xfId="40" applyNumberFormat="1" applyFont="1" applyFill="1" applyBorder="1" applyAlignment="1">
      <alignment horizontal="left" wrapText="1"/>
      <protection/>
    </xf>
    <xf numFmtId="0" fontId="7" fillId="0" borderId="10" xfId="40" applyFont="1" applyBorder="1" applyAlignment="1">
      <alignment horizontal="left"/>
      <protection/>
    </xf>
    <xf numFmtId="0" fontId="7" fillId="0" borderId="10" xfId="40" applyFont="1" applyFill="1" applyBorder="1" applyAlignment="1">
      <alignment horizontal="left" wrapText="1"/>
      <protection/>
    </xf>
    <xf numFmtId="49" fontId="7" fillId="0" borderId="10" xfId="40" applyNumberFormat="1" applyFont="1" applyBorder="1" applyAlignment="1">
      <alignment horizontal="left" wrapText="1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40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10" xfId="40" applyFont="1" applyBorder="1" applyAlignment="1">
      <alignment horizontal="left" wrapText="1"/>
      <protection/>
    </xf>
    <xf numFmtId="0" fontId="7" fillId="0" borderId="10" xfId="40" applyFont="1" applyBorder="1" applyAlignment="1">
      <alignment horizontal="center"/>
      <protection/>
    </xf>
    <xf numFmtId="0" fontId="7" fillId="0" borderId="10" xfId="40" applyFont="1" applyFill="1" applyBorder="1" applyAlignment="1">
      <alignment horizontal="center" wrapText="1"/>
      <protection/>
    </xf>
    <xf numFmtId="0" fontId="7" fillId="0" borderId="0" xfId="40" applyFont="1" applyBorder="1" applyAlignment="1">
      <alignment horizontal="left" wrapText="1"/>
      <protection/>
    </xf>
    <xf numFmtId="0" fontId="7" fillId="0" borderId="0" xfId="40" applyFont="1" applyBorder="1" applyAlignment="1">
      <alignment horizontal="left"/>
      <protection/>
    </xf>
    <xf numFmtId="0" fontId="7" fillId="0" borderId="0" xfId="40" applyFont="1" applyFill="1" applyBorder="1" applyAlignment="1">
      <alignment horizontal="left" wrapText="1"/>
      <protection/>
    </xf>
    <xf numFmtId="0" fontId="7" fillId="0" borderId="0" xfId="40" applyFont="1" applyFill="1" applyBorder="1" applyAlignment="1">
      <alignment horizontal="left"/>
      <protection/>
    </xf>
    <xf numFmtId="49" fontId="7" fillId="0" borderId="0" xfId="40" applyNumberFormat="1" applyFont="1" applyBorder="1" applyAlignment="1">
      <alignment horizontal="left"/>
      <protection/>
    </xf>
    <xf numFmtId="49" fontId="7" fillId="0" borderId="0" xfId="40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0" fontId="7" fillId="0" borderId="10" xfId="40" applyNumberFormat="1" applyFont="1" applyBorder="1" applyAlignment="1">
      <alignment horizontal="center"/>
      <protection/>
    </xf>
    <xf numFmtId="0" fontId="7" fillId="0" borderId="10" xfId="40" applyNumberFormat="1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98" fontId="7" fillId="0" borderId="10" xfId="40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7" fillId="24" borderId="10" xfId="40" applyFont="1" applyFill="1" applyBorder="1" applyAlignment="1">
      <alignment horizontal="center" wrapText="1"/>
      <protection/>
    </xf>
    <xf numFmtId="198" fontId="0" fillId="24" borderId="10" xfId="0" applyNumberFormat="1" applyFill="1" applyBorder="1" applyAlignment="1">
      <alignment/>
    </xf>
    <xf numFmtId="0" fontId="7" fillId="24" borderId="10" xfId="40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textRotation="255" wrapText="1"/>
    </xf>
    <xf numFmtId="192" fontId="3" fillId="0" borderId="13" xfId="0" applyNumberFormat="1" applyFont="1" applyBorder="1" applyAlignment="1">
      <alignment horizontal="center" vertical="center" textRotation="255" wrapText="1"/>
    </xf>
    <xf numFmtId="192" fontId="3" fillId="0" borderId="12" xfId="0" applyNumberFormat="1" applyFont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textRotation="255" wrapText="1"/>
    </xf>
    <xf numFmtId="49" fontId="3" fillId="0" borderId="13" xfId="0" applyNumberFormat="1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textRotation="255" wrapText="1"/>
    </xf>
    <xf numFmtId="192" fontId="3" fillId="0" borderId="10" xfId="0" applyNumberFormat="1" applyFont="1" applyBorder="1" applyAlignment="1">
      <alignment horizontal="center" vertical="center" textRotation="255" wrapText="1"/>
    </xf>
    <xf numFmtId="49" fontId="3" fillId="0" borderId="10" xfId="0" applyNumberFormat="1" applyFont="1" applyBorder="1" applyAlignment="1">
      <alignment horizontal="center"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Q31" sqref="Q31"/>
    </sheetView>
  </sheetViews>
  <sheetFormatPr defaultColWidth="9.00390625" defaultRowHeight="14.25"/>
  <cols>
    <col min="1" max="1" width="7.50390625" style="0" customWidth="1"/>
    <col min="2" max="2" width="5.625" style="1" customWidth="1"/>
    <col min="3" max="3" width="8.50390625" style="1" customWidth="1"/>
    <col min="4" max="4" width="6.00390625" style="1" hidden="1" customWidth="1"/>
    <col min="5" max="5" width="9.125" style="1" customWidth="1"/>
    <col min="6" max="6" width="6.50390625" style="1" bestFit="1" customWidth="1"/>
    <col min="7" max="7" width="5.75390625" style="1" customWidth="1"/>
    <col min="8" max="8" width="6.25390625" style="1" customWidth="1"/>
    <col min="9" max="9" width="6.875" style="1" customWidth="1"/>
    <col min="10" max="10" width="3.75390625" style="1" customWidth="1"/>
    <col min="11" max="11" width="18.875" style="1" customWidth="1"/>
    <col min="12" max="12" width="9.00390625" style="1" customWidth="1"/>
    <col min="14" max="14" width="9.25390625" style="0" customWidth="1"/>
  </cols>
  <sheetData>
    <row r="1" spans="1:14" ht="18.7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4.25" customHeight="1">
      <c r="A2" s="53" t="s">
        <v>0</v>
      </c>
      <c r="B2" s="63" t="s">
        <v>1</v>
      </c>
      <c r="C2" s="71" t="s">
        <v>17</v>
      </c>
      <c r="D2" s="71"/>
      <c r="E2" s="72"/>
      <c r="F2" s="63" t="s">
        <v>2</v>
      </c>
      <c r="G2" s="53" t="s">
        <v>12</v>
      </c>
      <c r="H2" s="58" t="s">
        <v>14</v>
      </c>
      <c r="I2" s="61" t="s">
        <v>16</v>
      </c>
      <c r="J2" s="63" t="s">
        <v>105</v>
      </c>
      <c r="K2" s="53" t="s">
        <v>106</v>
      </c>
      <c r="L2" s="53" t="s">
        <v>5</v>
      </c>
      <c r="M2" s="53" t="s">
        <v>6</v>
      </c>
      <c r="N2" s="65" t="s">
        <v>7</v>
      </c>
    </row>
    <row r="3" spans="1:14" ht="14.25">
      <c r="A3" s="57"/>
      <c r="B3" s="64"/>
      <c r="C3" s="73"/>
      <c r="D3" s="73"/>
      <c r="E3" s="74"/>
      <c r="F3" s="64"/>
      <c r="G3" s="57"/>
      <c r="H3" s="59"/>
      <c r="I3" s="62"/>
      <c r="J3" s="64"/>
      <c r="K3" s="57"/>
      <c r="L3" s="57"/>
      <c r="M3" s="57"/>
      <c r="N3" s="66"/>
    </row>
    <row r="4" spans="1:14" ht="9" customHeight="1">
      <c r="A4" s="57"/>
      <c r="B4" s="64"/>
      <c r="C4" s="53" t="s">
        <v>18</v>
      </c>
      <c r="D4" s="75" t="s">
        <v>8</v>
      </c>
      <c r="E4" s="55" t="s">
        <v>19</v>
      </c>
      <c r="F4" s="64"/>
      <c r="G4" s="57"/>
      <c r="H4" s="59"/>
      <c r="I4" s="62"/>
      <c r="J4" s="64"/>
      <c r="K4" s="57"/>
      <c r="L4" s="57"/>
      <c r="M4" s="57"/>
      <c r="N4" s="66"/>
    </row>
    <row r="5" spans="1:14" ht="13.5" customHeight="1">
      <c r="A5" s="57"/>
      <c r="B5" s="70"/>
      <c r="C5" s="54"/>
      <c r="D5" s="76"/>
      <c r="E5" s="56"/>
      <c r="F5" s="70"/>
      <c r="G5" s="54"/>
      <c r="H5" s="60"/>
      <c r="I5" s="62"/>
      <c r="J5" s="64"/>
      <c r="K5" s="57"/>
      <c r="L5" s="57"/>
      <c r="M5" s="57"/>
      <c r="N5" s="66"/>
    </row>
    <row r="6" spans="1:14" ht="39.75" customHeight="1">
      <c r="A6" s="57"/>
      <c r="B6" s="5" t="s">
        <v>9</v>
      </c>
      <c r="C6" s="5" t="s">
        <v>10</v>
      </c>
      <c r="D6" s="5">
        <v>10</v>
      </c>
      <c r="E6" s="5" t="s">
        <v>11</v>
      </c>
      <c r="F6" s="5">
        <v>100</v>
      </c>
      <c r="G6" s="6" t="s">
        <v>13</v>
      </c>
      <c r="H6" s="7" t="s">
        <v>15</v>
      </c>
      <c r="I6" s="62"/>
      <c r="J6" s="64"/>
      <c r="K6" s="57"/>
      <c r="L6" s="57"/>
      <c r="M6" s="57"/>
      <c r="N6" s="66"/>
    </row>
    <row r="7" spans="1:20" ht="16.5" customHeight="1">
      <c r="A7" s="15" t="s">
        <v>95</v>
      </c>
      <c r="B7" s="16">
        <v>56.8</v>
      </c>
      <c r="C7" s="17">
        <v>36.6</v>
      </c>
      <c r="D7" s="16"/>
      <c r="E7" s="16" t="s">
        <v>110</v>
      </c>
      <c r="F7" s="16" t="s">
        <v>111</v>
      </c>
      <c r="G7" s="16">
        <v>34.08</v>
      </c>
      <c r="H7" s="15">
        <v>29.06</v>
      </c>
      <c r="I7" s="15">
        <v>63.14</v>
      </c>
      <c r="J7" s="15"/>
      <c r="K7" s="15"/>
      <c r="L7" s="15"/>
      <c r="M7" s="18"/>
      <c r="N7" s="18"/>
      <c r="P7" s="27" t="s">
        <v>144</v>
      </c>
      <c r="T7">
        <v>284</v>
      </c>
    </row>
    <row r="8" spans="1:20" ht="15">
      <c r="A8" s="15" t="s">
        <v>21</v>
      </c>
      <c r="B8" s="15">
        <v>56.4</v>
      </c>
      <c r="C8" s="19">
        <v>32.1</v>
      </c>
      <c r="D8" s="19"/>
      <c r="E8" s="15">
        <v>35.03</v>
      </c>
      <c r="F8" s="15">
        <v>64.73</v>
      </c>
      <c r="G8" s="15">
        <v>33.12</v>
      </c>
      <c r="H8" s="15">
        <v>25.9</v>
      </c>
      <c r="I8" s="15">
        <v>59.02</v>
      </c>
      <c r="J8" s="15"/>
      <c r="K8" s="18"/>
      <c r="L8" s="15"/>
      <c r="M8" s="15"/>
      <c r="N8" s="18"/>
      <c r="P8" s="27" t="s">
        <v>145</v>
      </c>
      <c r="T8">
        <v>282</v>
      </c>
    </row>
    <row r="9" spans="1:20" ht="15">
      <c r="A9" s="15" t="s">
        <v>22</v>
      </c>
      <c r="B9" s="15">
        <v>56.2</v>
      </c>
      <c r="C9" s="15">
        <v>27.9</v>
      </c>
      <c r="D9" s="15"/>
      <c r="E9" s="19">
        <v>29.34</v>
      </c>
      <c r="F9" s="15">
        <v>61.44</v>
      </c>
      <c r="G9" s="15">
        <v>33.84</v>
      </c>
      <c r="H9" s="15">
        <v>24.58</v>
      </c>
      <c r="I9" s="15">
        <v>58.42</v>
      </c>
      <c r="J9" s="15"/>
      <c r="K9" s="18"/>
      <c r="L9" s="15"/>
      <c r="M9" s="15"/>
      <c r="N9" s="18"/>
      <c r="P9" s="27" t="s">
        <v>146</v>
      </c>
      <c r="T9">
        <v>281</v>
      </c>
    </row>
    <row r="10" spans="1:20" ht="15">
      <c r="A10" s="15" t="s">
        <v>97</v>
      </c>
      <c r="B10" s="16">
        <v>56.6</v>
      </c>
      <c r="C10" s="17">
        <v>31.8</v>
      </c>
      <c r="D10" s="16"/>
      <c r="E10" s="16" t="s">
        <v>112</v>
      </c>
      <c r="F10" s="16" t="s">
        <v>113</v>
      </c>
      <c r="G10" s="16">
        <v>33.96</v>
      </c>
      <c r="H10" s="15">
        <v>23.84</v>
      </c>
      <c r="I10" s="15">
        <v>57.8</v>
      </c>
      <c r="J10" s="15"/>
      <c r="K10" s="15"/>
      <c r="L10" s="15"/>
      <c r="M10" s="18"/>
      <c r="N10" s="18"/>
      <c r="P10" s="27" t="s">
        <v>147</v>
      </c>
      <c r="T10">
        <v>283</v>
      </c>
    </row>
    <row r="11" spans="1:20" ht="15">
      <c r="A11" s="15" t="s">
        <v>93</v>
      </c>
      <c r="B11" s="20">
        <v>56.8</v>
      </c>
      <c r="C11" s="20">
        <v>28.5</v>
      </c>
      <c r="D11" s="20"/>
      <c r="E11" s="20" t="s">
        <v>114</v>
      </c>
      <c r="F11" s="20" t="s">
        <v>115</v>
      </c>
      <c r="G11" s="20">
        <v>34.08</v>
      </c>
      <c r="H11" s="15">
        <v>23.18</v>
      </c>
      <c r="I11" s="15">
        <v>57.26</v>
      </c>
      <c r="J11" s="15"/>
      <c r="K11" s="15"/>
      <c r="L11" s="15"/>
      <c r="M11" s="18"/>
      <c r="N11" s="18"/>
      <c r="P11" s="27" t="s">
        <v>148</v>
      </c>
      <c r="T11">
        <v>284</v>
      </c>
    </row>
    <row r="12" spans="1:20" ht="15">
      <c r="A12" s="15" t="s">
        <v>92</v>
      </c>
      <c r="B12" s="20">
        <v>55</v>
      </c>
      <c r="C12" s="20">
        <v>30.9</v>
      </c>
      <c r="D12" s="20"/>
      <c r="E12" s="20" t="s">
        <v>116</v>
      </c>
      <c r="F12" s="20" t="s">
        <v>117</v>
      </c>
      <c r="G12" s="20">
        <v>33</v>
      </c>
      <c r="H12" s="15">
        <v>22.96</v>
      </c>
      <c r="I12" s="15">
        <v>55.96</v>
      </c>
      <c r="J12" s="15"/>
      <c r="K12" s="15"/>
      <c r="L12" s="15"/>
      <c r="M12" s="18"/>
      <c r="N12" s="18"/>
      <c r="P12" s="27" t="s">
        <v>149</v>
      </c>
      <c r="T12">
        <v>275</v>
      </c>
    </row>
    <row r="13" spans="1:14" ht="14.25">
      <c r="A13" s="15" t="s">
        <v>23</v>
      </c>
      <c r="B13" s="15">
        <v>55.2</v>
      </c>
      <c r="C13" s="15">
        <v>29.7</v>
      </c>
      <c r="D13" s="15"/>
      <c r="E13" s="15">
        <v>28.5</v>
      </c>
      <c r="F13" s="15">
        <v>52.8</v>
      </c>
      <c r="G13" s="15">
        <v>34.08</v>
      </c>
      <c r="H13" s="15">
        <v>21.12</v>
      </c>
      <c r="I13" s="15">
        <v>55.2</v>
      </c>
      <c r="J13" s="15"/>
      <c r="K13" s="18"/>
      <c r="L13" s="15"/>
      <c r="M13" s="15"/>
      <c r="N13" s="18" t="s">
        <v>118</v>
      </c>
    </row>
    <row r="14" spans="1:20" ht="15">
      <c r="A14" s="15" t="s">
        <v>24</v>
      </c>
      <c r="B14" s="15">
        <v>56.8</v>
      </c>
      <c r="C14" s="15">
        <v>24.3</v>
      </c>
      <c r="D14" s="15"/>
      <c r="E14" s="15">
        <v>24.33</v>
      </c>
      <c r="F14" s="15">
        <v>52.23</v>
      </c>
      <c r="G14" s="15">
        <v>33.72</v>
      </c>
      <c r="H14" s="15">
        <v>20.9</v>
      </c>
      <c r="I14" s="15">
        <v>54.62</v>
      </c>
      <c r="J14" s="15"/>
      <c r="K14" s="18"/>
      <c r="L14" s="15"/>
      <c r="M14" s="15"/>
      <c r="N14" s="18"/>
      <c r="P14" s="27" t="s">
        <v>150</v>
      </c>
      <c r="T14">
        <v>284</v>
      </c>
    </row>
  </sheetData>
  <sheetProtection/>
  <mergeCells count="16">
    <mergeCell ref="L2:L6"/>
    <mergeCell ref="M2:M6"/>
    <mergeCell ref="N2:N6"/>
    <mergeCell ref="A1:N1"/>
    <mergeCell ref="A2:A6"/>
    <mergeCell ref="B2:B5"/>
    <mergeCell ref="C2:E3"/>
    <mergeCell ref="F2:F5"/>
    <mergeCell ref="G2:G5"/>
    <mergeCell ref="D4:D5"/>
    <mergeCell ref="C4:C5"/>
    <mergeCell ref="E4:E5"/>
    <mergeCell ref="K2:K6"/>
    <mergeCell ref="H2:H5"/>
    <mergeCell ref="I2:I6"/>
    <mergeCell ref="J2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J24" sqref="J24"/>
    </sheetView>
  </sheetViews>
  <sheetFormatPr defaultColWidth="9.00390625" defaultRowHeight="14.25"/>
  <cols>
    <col min="16" max="16" width="12.25390625" style="0" customWidth="1"/>
    <col min="17" max="17" width="12.75390625" style="0" customWidth="1"/>
  </cols>
  <sheetData>
    <row r="1" spans="1:13" ht="18.75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4.25">
      <c r="A2" s="53" t="s">
        <v>0</v>
      </c>
      <c r="B2" s="63" t="s">
        <v>1</v>
      </c>
      <c r="C2" s="71" t="s">
        <v>17</v>
      </c>
      <c r="D2" s="72"/>
      <c r="E2" s="63" t="s">
        <v>2</v>
      </c>
      <c r="F2" s="53" t="s">
        <v>12</v>
      </c>
      <c r="G2" s="58" t="s">
        <v>14</v>
      </c>
      <c r="H2" s="61" t="s">
        <v>16</v>
      </c>
      <c r="I2" s="63" t="s">
        <v>105</v>
      </c>
      <c r="J2" s="53" t="s">
        <v>106</v>
      </c>
      <c r="K2" s="53" t="s">
        <v>5</v>
      </c>
      <c r="L2" s="53" t="s">
        <v>6</v>
      </c>
      <c r="M2" s="65" t="s">
        <v>7</v>
      </c>
    </row>
    <row r="3" spans="1:13" ht="14.25">
      <c r="A3" s="57"/>
      <c r="B3" s="64"/>
      <c r="C3" s="73"/>
      <c r="D3" s="74"/>
      <c r="E3" s="64"/>
      <c r="F3" s="57"/>
      <c r="G3" s="59"/>
      <c r="H3" s="62"/>
      <c r="I3" s="64"/>
      <c r="J3" s="57"/>
      <c r="K3" s="57"/>
      <c r="L3" s="57"/>
      <c r="M3" s="66"/>
    </row>
    <row r="4" spans="1:13" ht="14.25" customHeight="1">
      <c r="A4" s="57"/>
      <c r="B4" s="64"/>
      <c r="C4" s="53" t="s">
        <v>18</v>
      </c>
      <c r="D4" s="55" t="s">
        <v>19</v>
      </c>
      <c r="E4" s="64"/>
      <c r="F4" s="57"/>
      <c r="G4" s="59"/>
      <c r="H4" s="62"/>
      <c r="I4" s="64"/>
      <c r="J4" s="57"/>
      <c r="K4" s="57"/>
      <c r="L4" s="57"/>
      <c r="M4" s="66"/>
    </row>
    <row r="5" spans="1:13" ht="14.25">
      <c r="A5" s="57"/>
      <c r="B5" s="70"/>
      <c r="C5" s="54"/>
      <c r="D5" s="56"/>
      <c r="E5" s="70"/>
      <c r="F5" s="54"/>
      <c r="G5" s="60"/>
      <c r="H5" s="62"/>
      <c r="I5" s="64"/>
      <c r="J5" s="57"/>
      <c r="K5" s="57"/>
      <c r="L5" s="57"/>
      <c r="M5" s="66"/>
    </row>
    <row r="6" spans="1:13" ht="26.25">
      <c r="A6" s="57"/>
      <c r="B6" s="5" t="s">
        <v>9</v>
      </c>
      <c r="C6" s="5" t="s">
        <v>10</v>
      </c>
      <c r="D6" s="5" t="s">
        <v>11</v>
      </c>
      <c r="E6" s="5">
        <v>100</v>
      </c>
      <c r="F6" s="6" t="s">
        <v>13</v>
      </c>
      <c r="G6" s="7" t="s">
        <v>15</v>
      </c>
      <c r="H6" s="62"/>
      <c r="I6" s="64"/>
      <c r="J6" s="57"/>
      <c r="K6" s="57"/>
      <c r="L6" s="57"/>
      <c r="M6" s="66"/>
    </row>
    <row r="7" spans="1:13" ht="14.25">
      <c r="A7" s="28" t="s">
        <v>38</v>
      </c>
      <c r="B7" s="18">
        <v>61</v>
      </c>
      <c r="C7" s="19">
        <v>36.3</v>
      </c>
      <c r="D7" s="18">
        <v>36.54</v>
      </c>
      <c r="E7" s="18">
        <v>72.84</v>
      </c>
      <c r="F7" s="18">
        <v>36.6</v>
      </c>
      <c r="G7" s="18">
        <v>29.14</v>
      </c>
      <c r="H7" s="18">
        <v>65.74</v>
      </c>
      <c r="I7" s="15">
        <v>1</v>
      </c>
      <c r="J7" s="18"/>
      <c r="K7" s="15"/>
      <c r="L7" s="15"/>
      <c r="M7" s="18" t="s">
        <v>152</v>
      </c>
    </row>
    <row r="8" spans="1:18" ht="15">
      <c r="A8" s="15" t="s">
        <v>32</v>
      </c>
      <c r="B8" s="15">
        <v>58.4</v>
      </c>
      <c r="C8" s="15">
        <v>38.4</v>
      </c>
      <c r="D8" s="15">
        <v>34.27</v>
      </c>
      <c r="E8" s="15">
        <v>72.67</v>
      </c>
      <c r="F8" s="15">
        <v>35.04</v>
      </c>
      <c r="G8" s="15">
        <v>29.07</v>
      </c>
      <c r="H8" s="15">
        <v>64.11</v>
      </c>
      <c r="I8" s="15">
        <v>2</v>
      </c>
      <c r="J8" s="18"/>
      <c r="K8" s="15"/>
      <c r="L8" s="15"/>
      <c r="M8" s="18"/>
      <c r="O8" s="27" t="s">
        <v>151</v>
      </c>
      <c r="R8">
        <v>292</v>
      </c>
    </row>
    <row r="9" spans="1:18" ht="15">
      <c r="A9" s="15" t="s">
        <v>36</v>
      </c>
      <c r="B9" s="18">
        <v>56.6</v>
      </c>
      <c r="C9" s="19">
        <v>35.4</v>
      </c>
      <c r="D9" s="18">
        <v>34.37</v>
      </c>
      <c r="E9" s="18">
        <v>69.77</v>
      </c>
      <c r="F9" s="18">
        <v>33.96</v>
      </c>
      <c r="G9" s="18">
        <v>27.91</v>
      </c>
      <c r="H9" s="18">
        <v>61.87</v>
      </c>
      <c r="I9" s="15">
        <v>3</v>
      </c>
      <c r="J9" s="18"/>
      <c r="K9" s="15"/>
      <c r="L9" s="15"/>
      <c r="M9" s="18"/>
      <c r="O9" s="27" t="s">
        <v>147</v>
      </c>
      <c r="R9">
        <v>283</v>
      </c>
    </row>
    <row r="10" spans="1:18" ht="15">
      <c r="A10" s="15" t="s">
        <v>29</v>
      </c>
      <c r="B10" s="15">
        <v>56.8</v>
      </c>
      <c r="C10" s="15">
        <v>32.4</v>
      </c>
      <c r="D10" s="15">
        <v>34.83</v>
      </c>
      <c r="E10" s="15">
        <v>67.23</v>
      </c>
      <c r="F10" s="15">
        <v>34.08</v>
      </c>
      <c r="G10" s="15">
        <v>25.9</v>
      </c>
      <c r="H10" s="15">
        <v>60.98</v>
      </c>
      <c r="I10" s="15">
        <v>4</v>
      </c>
      <c r="J10" s="18"/>
      <c r="K10" s="15"/>
      <c r="L10" s="15"/>
      <c r="M10" s="18"/>
      <c r="O10" s="27" t="s">
        <v>153</v>
      </c>
      <c r="R10">
        <v>284</v>
      </c>
    </row>
    <row r="11" spans="1:18" ht="15">
      <c r="A11" s="15" t="s">
        <v>34</v>
      </c>
      <c r="B11" s="18">
        <v>55.6</v>
      </c>
      <c r="C11" s="19">
        <v>38.1</v>
      </c>
      <c r="D11" s="18">
        <v>28.33</v>
      </c>
      <c r="E11" s="18">
        <v>66.43</v>
      </c>
      <c r="F11" s="18">
        <v>33.36</v>
      </c>
      <c r="G11" s="18">
        <v>26.58</v>
      </c>
      <c r="H11" s="18">
        <v>59.94</v>
      </c>
      <c r="I11" s="15">
        <v>5</v>
      </c>
      <c r="J11" s="15"/>
      <c r="K11" s="15"/>
      <c r="L11" s="18"/>
      <c r="M11" s="18"/>
      <c r="O11" s="27" t="s">
        <v>154</v>
      </c>
      <c r="R11">
        <v>278</v>
      </c>
    </row>
    <row r="12" spans="1:18" ht="15">
      <c r="A12" s="15" t="s">
        <v>28</v>
      </c>
      <c r="B12" s="15">
        <v>55.4</v>
      </c>
      <c r="C12" s="15">
        <v>33</v>
      </c>
      <c r="D12" s="15">
        <v>32.67</v>
      </c>
      <c r="E12" s="15">
        <v>65.67</v>
      </c>
      <c r="F12" s="15">
        <v>33.24</v>
      </c>
      <c r="G12" s="15">
        <v>26.27</v>
      </c>
      <c r="H12" s="15">
        <v>59.51</v>
      </c>
      <c r="I12" s="15">
        <v>6</v>
      </c>
      <c r="J12" s="15"/>
      <c r="K12" s="15"/>
      <c r="L12" s="18"/>
      <c r="M12" s="18"/>
      <c r="O12" s="27" t="s">
        <v>155</v>
      </c>
      <c r="R12">
        <v>277</v>
      </c>
    </row>
    <row r="13" spans="1:18" ht="15">
      <c r="A13" s="15" t="s">
        <v>26</v>
      </c>
      <c r="B13" s="15">
        <v>57.8</v>
      </c>
      <c r="C13" s="19">
        <v>28.8</v>
      </c>
      <c r="D13" s="19">
        <v>32.04</v>
      </c>
      <c r="E13" s="15">
        <v>60.84</v>
      </c>
      <c r="F13" s="15">
        <v>34.68</v>
      </c>
      <c r="G13" s="15">
        <v>24.34</v>
      </c>
      <c r="H13" s="15">
        <v>59.02</v>
      </c>
      <c r="I13" s="15">
        <v>7</v>
      </c>
      <c r="J13" s="15"/>
      <c r="K13" s="15"/>
      <c r="L13" s="18"/>
      <c r="M13" s="18"/>
      <c r="O13" s="27" t="s">
        <v>156</v>
      </c>
      <c r="R13">
        <v>289</v>
      </c>
    </row>
    <row r="14" spans="1:18" ht="15">
      <c r="A14" s="15" t="s">
        <v>27</v>
      </c>
      <c r="B14" s="15">
        <v>56.2</v>
      </c>
      <c r="C14" s="15">
        <v>31.5</v>
      </c>
      <c r="D14" s="15">
        <v>30.5</v>
      </c>
      <c r="E14" s="15">
        <v>62</v>
      </c>
      <c r="F14" s="15">
        <v>33.72</v>
      </c>
      <c r="G14" s="15">
        <v>24.8</v>
      </c>
      <c r="H14" s="15">
        <v>58.52</v>
      </c>
      <c r="I14" s="15">
        <v>8</v>
      </c>
      <c r="J14" s="15"/>
      <c r="K14" s="15"/>
      <c r="L14" s="18"/>
      <c r="M14" s="18"/>
      <c r="O14" s="27" t="s">
        <v>157</v>
      </c>
      <c r="R14">
        <v>281</v>
      </c>
    </row>
    <row r="15" spans="1:18" ht="15">
      <c r="A15" s="15" t="s">
        <v>35</v>
      </c>
      <c r="B15" s="18">
        <v>56.6</v>
      </c>
      <c r="C15" s="19">
        <v>29.4</v>
      </c>
      <c r="D15" s="18">
        <v>31.43</v>
      </c>
      <c r="E15" s="18">
        <v>60.83</v>
      </c>
      <c r="F15" s="18">
        <v>33.96</v>
      </c>
      <c r="G15" s="18">
        <v>24.34</v>
      </c>
      <c r="H15" s="18">
        <v>58.3</v>
      </c>
      <c r="I15" s="15">
        <v>9</v>
      </c>
      <c r="J15" s="18"/>
      <c r="K15" s="18"/>
      <c r="L15" s="18"/>
      <c r="M15" s="18"/>
      <c r="O15" s="27" t="s">
        <v>158</v>
      </c>
      <c r="R15">
        <v>283</v>
      </c>
    </row>
    <row r="16" spans="1:18" ht="15">
      <c r="A16" s="15" t="s">
        <v>37</v>
      </c>
      <c r="B16" s="18">
        <v>56</v>
      </c>
      <c r="C16" s="19">
        <v>26.7</v>
      </c>
      <c r="D16" s="18">
        <v>34.87</v>
      </c>
      <c r="E16" s="18">
        <v>61.57</v>
      </c>
      <c r="F16" s="18">
        <v>33.6</v>
      </c>
      <c r="G16" s="18">
        <v>24.63</v>
      </c>
      <c r="H16" s="18">
        <v>58.23</v>
      </c>
      <c r="I16" s="15">
        <v>10</v>
      </c>
      <c r="J16" s="18"/>
      <c r="K16" s="18"/>
      <c r="L16" s="18"/>
      <c r="M16" s="18"/>
      <c r="O16" s="27" t="s">
        <v>159</v>
      </c>
      <c r="R16">
        <v>280</v>
      </c>
    </row>
    <row r="17" spans="1:18" ht="15">
      <c r="A17" s="15" t="s">
        <v>39</v>
      </c>
      <c r="B17" s="18">
        <v>55.2</v>
      </c>
      <c r="C17" s="19">
        <v>30.6</v>
      </c>
      <c r="D17" s="18">
        <v>31.77</v>
      </c>
      <c r="E17" s="18">
        <v>62.37</v>
      </c>
      <c r="F17" s="18">
        <v>33.12</v>
      </c>
      <c r="G17" s="18">
        <v>24.95</v>
      </c>
      <c r="H17" s="18">
        <v>58.07</v>
      </c>
      <c r="I17" s="15">
        <v>11</v>
      </c>
      <c r="J17" s="18"/>
      <c r="K17" s="18"/>
      <c r="L17" s="18"/>
      <c r="M17" s="18"/>
      <c r="O17" s="27" t="s">
        <v>160</v>
      </c>
      <c r="R17">
        <v>276</v>
      </c>
    </row>
    <row r="18" spans="1:18" ht="15">
      <c r="A18" s="15" t="s">
        <v>31</v>
      </c>
      <c r="B18" s="15">
        <v>55.2</v>
      </c>
      <c r="C18" s="15">
        <v>26.4</v>
      </c>
      <c r="D18" s="15">
        <v>31.7</v>
      </c>
      <c r="E18" s="15">
        <v>58.1</v>
      </c>
      <c r="F18" s="15">
        <v>33.36</v>
      </c>
      <c r="G18" s="15">
        <v>23.24</v>
      </c>
      <c r="H18" s="15">
        <v>56.6</v>
      </c>
      <c r="I18" s="15">
        <v>12</v>
      </c>
      <c r="J18" s="18"/>
      <c r="K18" s="18"/>
      <c r="L18" s="18"/>
      <c r="M18" s="18"/>
      <c r="O18" s="27" t="s">
        <v>161</v>
      </c>
      <c r="R18">
        <v>276</v>
      </c>
    </row>
    <row r="19" spans="1:18" ht="15">
      <c r="A19" s="15" t="s">
        <v>30</v>
      </c>
      <c r="B19" s="15">
        <v>56</v>
      </c>
      <c r="C19" s="15">
        <v>25.5</v>
      </c>
      <c r="D19" s="15">
        <v>31.5</v>
      </c>
      <c r="E19" s="15">
        <v>57</v>
      </c>
      <c r="F19" s="15">
        <v>33.6</v>
      </c>
      <c r="G19" s="15">
        <v>22.8</v>
      </c>
      <c r="H19" s="15">
        <v>56.4</v>
      </c>
      <c r="I19" s="15">
        <v>13</v>
      </c>
      <c r="J19" s="18"/>
      <c r="K19" s="18"/>
      <c r="L19" s="18"/>
      <c r="M19" s="18" t="s">
        <v>119</v>
      </c>
      <c r="O19" s="27" t="s">
        <v>162</v>
      </c>
      <c r="R19">
        <v>280</v>
      </c>
    </row>
    <row r="20" spans="1:18" ht="15">
      <c r="A20" s="15" t="s">
        <v>33</v>
      </c>
      <c r="B20" s="15">
        <v>55.4</v>
      </c>
      <c r="C20" s="15">
        <v>25.2</v>
      </c>
      <c r="D20" s="15">
        <v>30.34</v>
      </c>
      <c r="E20" s="15">
        <v>55.54</v>
      </c>
      <c r="F20" s="15">
        <v>33.24</v>
      </c>
      <c r="G20" s="15">
        <v>22.22</v>
      </c>
      <c r="H20" s="15">
        <v>55.46</v>
      </c>
      <c r="I20" s="15">
        <v>14</v>
      </c>
      <c r="J20" s="18"/>
      <c r="K20" s="18"/>
      <c r="L20" s="18"/>
      <c r="M20" s="18"/>
      <c r="O20" s="27" t="s">
        <v>163</v>
      </c>
      <c r="R20">
        <v>277</v>
      </c>
    </row>
  </sheetData>
  <sheetProtection/>
  <mergeCells count="15">
    <mergeCell ref="M2:M6"/>
    <mergeCell ref="F2:F5"/>
    <mergeCell ref="G2:G5"/>
    <mergeCell ref="H2:H6"/>
    <mergeCell ref="I2:I6"/>
    <mergeCell ref="C4:C5"/>
    <mergeCell ref="D4:D5"/>
    <mergeCell ref="A1:M1"/>
    <mergeCell ref="A2:A6"/>
    <mergeCell ref="B2:B5"/>
    <mergeCell ref="C2:D3"/>
    <mergeCell ref="E2:E5"/>
    <mergeCell ref="J2:J6"/>
    <mergeCell ref="K2:K6"/>
    <mergeCell ref="L2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I8" sqref="I8"/>
    </sheetView>
  </sheetViews>
  <sheetFormatPr defaultColWidth="9.00390625" defaultRowHeight="14.25"/>
  <cols>
    <col min="17" max="17" width="14.25390625" style="0" customWidth="1"/>
  </cols>
  <sheetData>
    <row r="1" spans="1:13" ht="18.75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4.25">
      <c r="A2" s="53" t="s">
        <v>0</v>
      </c>
      <c r="B2" s="63" t="s">
        <v>1</v>
      </c>
      <c r="C2" s="78" t="s">
        <v>17</v>
      </c>
      <c r="D2" s="72"/>
      <c r="E2" s="63" t="s">
        <v>102</v>
      </c>
      <c r="F2" s="53" t="s">
        <v>12</v>
      </c>
      <c r="G2" s="58" t="s">
        <v>14</v>
      </c>
      <c r="H2" s="61" t="s">
        <v>16</v>
      </c>
      <c r="I2" s="63" t="s">
        <v>105</v>
      </c>
      <c r="J2" s="53" t="s">
        <v>106</v>
      </c>
      <c r="K2" s="53" t="s">
        <v>5</v>
      </c>
      <c r="L2" s="53" t="s">
        <v>6</v>
      </c>
      <c r="M2" s="65" t="s">
        <v>7</v>
      </c>
    </row>
    <row r="3" spans="1:13" ht="14.25">
      <c r="A3" s="57"/>
      <c r="B3" s="64"/>
      <c r="C3" s="79"/>
      <c r="D3" s="74"/>
      <c r="E3" s="64"/>
      <c r="F3" s="57"/>
      <c r="G3" s="59"/>
      <c r="H3" s="62"/>
      <c r="I3" s="64"/>
      <c r="J3" s="57"/>
      <c r="K3" s="57"/>
      <c r="L3" s="57"/>
      <c r="M3" s="66"/>
    </row>
    <row r="4" spans="1:13" ht="14.25">
      <c r="A4" s="57"/>
      <c r="B4" s="64"/>
      <c r="C4" s="77" t="s">
        <v>18</v>
      </c>
      <c r="D4" s="53" t="s">
        <v>101</v>
      </c>
      <c r="E4" s="64"/>
      <c r="F4" s="57"/>
      <c r="G4" s="59"/>
      <c r="H4" s="62"/>
      <c r="I4" s="64"/>
      <c r="J4" s="57"/>
      <c r="K4" s="57"/>
      <c r="L4" s="57"/>
      <c r="M4" s="66"/>
    </row>
    <row r="5" spans="1:13" ht="14.25">
      <c r="A5" s="57"/>
      <c r="B5" s="70"/>
      <c r="C5" s="77"/>
      <c r="D5" s="54"/>
      <c r="E5" s="70"/>
      <c r="F5" s="54"/>
      <c r="G5" s="60"/>
      <c r="H5" s="62"/>
      <c r="I5" s="64"/>
      <c r="J5" s="57"/>
      <c r="K5" s="57"/>
      <c r="L5" s="57"/>
      <c r="M5" s="66"/>
    </row>
    <row r="6" spans="1:13" ht="26.25">
      <c r="A6" s="57"/>
      <c r="B6" s="5" t="s">
        <v>9</v>
      </c>
      <c r="C6" s="5" t="s">
        <v>10</v>
      </c>
      <c r="D6" s="5"/>
      <c r="E6" s="5">
        <v>100</v>
      </c>
      <c r="F6" s="6" t="s">
        <v>13</v>
      </c>
      <c r="G6" s="7" t="s">
        <v>15</v>
      </c>
      <c r="H6" s="62"/>
      <c r="I6" s="64"/>
      <c r="J6" s="57"/>
      <c r="K6" s="57"/>
      <c r="L6" s="57"/>
      <c r="M6" s="66"/>
    </row>
    <row r="7" spans="1:18" ht="15">
      <c r="A7" s="15" t="s">
        <v>60</v>
      </c>
      <c r="B7" s="15">
        <v>56.47</v>
      </c>
      <c r="C7" s="15">
        <v>37.5</v>
      </c>
      <c r="D7" s="15">
        <v>25.68</v>
      </c>
      <c r="E7" s="15">
        <v>63.18</v>
      </c>
      <c r="F7" s="15">
        <v>33.84</v>
      </c>
      <c r="G7" s="18">
        <v>25.28</v>
      </c>
      <c r="H7" s="15">
        <v>59.12</v>
      </c>
      <c r="I7" s="15">
        <v>1</v>
      </c>
      <c r="J7" s="18"/>
      <c r="K7" s="15"/>
      <c r="L7" s="15"/>
      <c r="M7" s="18"/>
      <c r="O7" s="27" t="s">
        <v>164</v>
      </c>
      <c r="R7">
        <v>282</v>
      </c>
    </row>
    <row r="8" spans="1:13" ht="14.25">
      <c r="A8" s="15" t="s">
        <v>82</v>
      </c>
      <c r="B8" s="18">
        <v>55</v>
      </c>
      <c r="C8" s="19">
        <v>38.7</v>
      </c>
      <c r="D8" s="19">
        <v>22</v>
      </c>
      <c r="E8" s="18">
        <v>60.7</v>
      </c>
      <c r="F8" s="18">
        <v>33</v>
      </c>
      <c r="G8" s="18">
        <v>24.28</v>
      </c>
      <c r="H8" s="18">
        <v>57.28</v>
      </c>
      <c r="I8" s="15">
        <v>2</v>
      </c>
      <c r="J8" s="18"/>
      <c r="K8" s="18"/>
      <c r="L8" s="18"/>
      <c r="M8" s="18" t="s">
        <v>120</v>
      </c>
    </row>
    <row r="9" spans="1:13" ht="14.25">
      <c r="A9" s="15" t="s">
        <v>79</v>
      </c>
      <c r="B9" s="18">
        <v>47.8</v>
      </c>
      <c r="C9" s="19">
        <v>38.1</v>
      </c>
      <c r="D9" s="19">
        <v>29</v>
      </c>
      <c r="E9" s="18">
        <v>67.1</v>
      </c>
      <c r="F9" s="18">
        <v>28.68</v>
      </c>
      <c r="G9" s="18">
        <v>26.84</v>
      </c>
      <c r="H9" s="18">
        <v>55.52</v>
      </c>
      <c r="I9" s="15">
        <v>3</v>
      </c>
      <c r="J9" s="18"/>
      <c r="K9" s="18"/>
      <c r="L9" s="18"/>
      <c r="M9" s="18" t="s">
        <v>121</v>
      </c>
    </row>
    <row r="10" spans="1:13" ht="14.25">
      <c r="A10" s="15" t="s">
        <v>81</v>
      </c>
      <c r="B10" s="18">
        <v>55.8</v>
      </c>
      <c r="C10" s="19">
        <v>36.3</v>
      </c>
      <c r="D10" s="19">
        <v>18.67</v>
      </c>
      <c r="E10" s="18">
        <v>54.97</v>
      </c>
      <c r="F10" s="18">
        <v>33.48</v>
      </c>
      <c r="G10" s="18">
        <v>21.99</v>
      </c>
      <c r="H10" s="18">
        <v>55.47</v>
      </c>
      <c r="I10" s="15">
        <v>4</v>
      </c>
      <c r="J10" s="18"/>
      <c r="K10" s="18"/>
      <c r="L10" s="18"/>
      <c r="M10" s="18" t="s">
        <v>120</v>
      </c>
    </row>
    <row r="11" spans="1:13" ht="14.25">
      <c r="A11" s="15" t="s">
        <v>78</v>
      </c>
      <c r="B11" s="18">
        <v>52</v>
      </c>
      <c r="C11" s="19">
        <v>32.1</v>
      </c>
      <c r="D11" s="19">
        <v>25.33</v>
      </c>
      <c r="E11" s="18">
        <v>57.43</v>
      </c>
      <c r="F11" s="18">
        <v>31.2</v>
      </c>
      <c r="G11" s="18">
        <v>22.98</v>
      </c>
      <c r="H11" s="18">
        <v>54.18</v>
      </c>
      <c r="I11" s="15">
        <v>5</v>
      </c>
      <c r="J11" s="18"/>
      <c r="K11" s="18"/>
      <c r="L11" s="18"/>
      <c r="M11" s="18" t="s">
        <v>121</v>
      </c>
    </row>
    <row r="12" spans="1:13" ht="14.25">
      <c r="A12" s="15" t="s">
        <v>80</v>
      </c>
      <c r="B12" s="18">
        <v>52.8</v>
      </c>
      <c r="C12" s="19">
        <v>28.8</v>
      </c>
      <c r="D12" s="19">
        <v>27</v>
      </c>
      <c r="E12" s="18">
        <v>55.8</v>
      </c>
      <c r="F12" s="18">
        <v>31.68</v>
      </c>
      <c r="G12" s="18">
        <v>22.32</v>
      </c>
      <c r="H12" s="18">
        <v>54</v>
      </c>
      <c r="I12" s="15">
        <v>6</v>
      </c>
      <c r="J12" s="18"/>
      <c r="K12" s="18"/>
      <c r="L12" s="18"/>
      <c r="M12" s="18" t="s">
        <v>121</v>
      </c>
    </row>
    <row r="13" spans="1:18" ht="15">
      <c r="A13" s="15" t="s">
        <v>62</v>
      </c>
      <c r="B13" s="15">
        <v>58.6</v>
      </c>
      <c r="C13" s="15">
        <v>34.5</v>
      </c>
      <c r="D13" s="15">
        <v>12</v>
      </c>
      <c r="E13" s="15">
        <v>46.5</v>
      </c>
      <c r="F13" s="15">
        <v>35.16</v>
      </c>
      <c r="G13" s="18">
        <v>18.6</v>
      </c>
      <c r="H13" s="15">
        <v>53.76</v>
      </c>
      <c r="I13" s="15">
        <v>7</v>
      </c>
      <c r="J13" s="15"/>
      <c r="K13" s="15"/>
      <c r="L13" s="18"/>
      <c r="M13" s="18"/>
      <c r="O13" s="27" t="s">
        <v>165</v>
      </c>
      <c r="R13">
        <v>293</v>
      </c>
    </row>
    <row r="14" spans="1:18" ht="15">
      <c r="A14" s="15" t="s">
        <v>57</v>
      </c>
      <c r="B14" s="15">
        <v>56.6</v>
      </c>
      <c r="C14" s="19">
        <v>33.9</v>
      </c>
      <c r="D14" s="19">
        <v>14.34</v>
      </c>
      <c r="E14" s="15">
        <v>48.24</v>
      </c>
      <c r="F14" s="15">
        <v>33.96</v>
      </c>
      <c r="G14" s="15">
        <v>19.3</v>
      </c>
      <c r="H14" s="15">
        <v>53.26</v>
      </c>
      <c r="I14" s="15">
        <v>8</v>
      </c>
      <c r="J14" s="18"/>
      <c r="K14" s="15"/>
      <c r="L14" s="15"/>
      <c r="M14" s="18"/>
      <c r="O14" s="27" t="s">
        <v>166</v>
      </c>
      <c r="R14">
        <v>283</v>
      </c>
    </row>
    <row r="15" spans="1:18" ht="15">
      <c r="A15" s="15" t="s">
        <v>74</v>
      </c>
      <c r="B15" s="18">
        <v>56</v>
      </c>
      <c r="C15" s="19">
        <v>27</v>
      </c>
      <c r="D15" s="19">
        <v>21.67</v>
      </c>
      <c r="E15" s="18">
        <v>48.67</v>
      </c>
      <c r="F15" s="18">
        <v>33.6</v>
      </c>
      <c r="G15" s="18">
        <v>19.47</v>
      </c>
      <c r="H15" s="18">
        <v>53.07</v>
      </c>
      <c r="I15" s="15">
        <v>9</v>
      </c>
      <c r="J15" s="18"/>
      <c r="K15" s="18"/>
      <c r="L15" s="18"/>
      <c r="M15" s="18"/>
      <c r="O15" s="27" t="s">
        <v>167</v>
      </c>
      <c r="R15">
        <v>280</v>
      </c>
    </row>
    <row r="16" spans="1:13" ht="14.25">
      <c r="A16" s="15" t="s">
        <v>65</v>
      </c>
      <c r="B16" s="18">
        <v>55.8</v>
      </c>
      <c r="C16" s="19">
        <v>33.3</v>
      </c>
      <c r="D16" s="19">
        <v>13.67</v>
      </c>
      <c r="E16" s="18">
        <v>46.97</v>
      </c>
      <c r="F16" s="18">
        <v>33.48</v>
      </c>
      <c r="G16" s="18">
        <v>18.79</v>
      </c>
      <c r="H16" s="18">
        <v>52.27</v>
      </c>
      <c r="I16" s="15">
        <v>10</v>
      </c>
      <c r="J16" s="18"/>
      <c r="K16" s="18"/>
      <c r="L16" s="18"/>
      <c r="M16" s="18"/>
    </row>
    <row r="17" spans="1:13" ht="14.25">
      <c r="A17" s="15" t="s">
        <v>59</v>
      </c>
      <c r="B17" s="15">
        <v>56.2</v>
      </c>
      <c r="C17" s="15">
        <v>31.8</v>
      </c>
      <c r="D17" s="15">
        <v>14</v>
      </c>
      <c r="E17" s="15">
        <v>45.8</v>
      </c>
      <c r="F17" s="15">
        <v>33.72</v>
      </c>
      <c r="G17" s="18">
        <v>18.32</v>
      </c>
      <c r="H17" s="15">
        <v>52.04</v>
      </c>
      <c r="I17" s="15">
        <v>11</v>
      </c>
      <c r="J17" s="18"/>
      <c r="K17" s="15"/>
      <c r="L17" s="15"/>
      <c r="M17" s="18"/>
    </row>
    <row r="18" spans="1:13" ht="14.25">
      <c r="A18" s="15" t="s">
        <v>71</v>
      </c>
      <c r="B18" s="18">
        <v>56.2</v>
      </c>
      <c r="C18" s="19">
        <v>33.6</v>
      </c>
      <c r="D18" s="19">
        <v>12</v>
      </c>
      <c r="E18" s="18">
        <v>45.6</v>
      </c>
      <c r="F18" s="18">
        <v>33.72</v>
      </c>
      <c r="G18" s="18">
        <v>18.24</v>
      </c>
      <c r="H18" s="18">
        <v>51.96</v>
      </c>
      <c r="I18" s="15">
        <v>12</v>
      </c>
      <c r="J18" s="18"/>
      <c r="K18" s="18"/>
      <c r="L18" s="18"/>
      <c r="M18" s="18"/>
    </row>
    <row r="19" spans="1:13" ht="14.25">
      <c r="A19" s="15" t="s">
        <v>77</v>
      </c>
      <c r="B19" s="18">
        <v>52</v>
      </c>
      <c r="C19" s="19">
        <v>33.9</v>
      </c>
      <c r="D19" s="19">
        <v>18</v>
      </c>
      <c r="E19" s="18">
        <v>51.9</v>
      </c>
      <c r="F19" s="18">
        <v>31.2</v>
      </c>
      <c r="G19" s="18">
        <v>20.76</v>
      </c>
      <c r="H19" s="18">
        <v>51.96</v>
      </c>
      <c r="I19" s="15">
        <v>13</v>
      </c>
      <c r="J19" s="18"/>
      <c r="K19" s="18"/>
      <c r="L19" s="18"/>
      <c r="M19" s="18" t="s">
        <v>121</v>
      </c>
    </row>
    <row r="20" spans="1:13" ht="14.25">
      <c r="A20" s="15" t="s">
        <v>68</v>
      </c>
      <c r="B20" s="18">
        <v>55.4</v>
      </c>
      <c r="C20" s="19">
        <v>33.3</v>
      </c>
      <c r="D20" s="19">
        <v>13.33</v>
      </c>
      <c r="E20" s="18">
        <v>46.63</v>
      </c>
      <c r="F20" s="18">
        <v>33.24</v>
      </c>
      <c r="G20" s="18">
        <v>18.65</v>
      </c>
      <c r="H20" s="18">
        <v>51.89</v>
      </c>
      <c r="I20" s="15">
        <v>14</v>
      </c>
      <c r="J20" s="18"/>
      <c r="K20" s="18"/>
      <c r="L20" s="18"/>
      <c r="M20" s="18"/>
    </row>
    <row r="21" spans="1:13" ht="14.25">
      <c r="A21" s="15" t="s">
        <v>66</v>
      </c>
      <c r="B21" s="18">
        <v>56.8</v>
      </c>
      <c r="C21" s="19">
        <v>30.6</v>
      </c>
      <c r="D21" s="19">
        <v>13.33</v>
      </c>
      <c r="E21" s="18">
        <v>43.93</v>
      </c>
      <c r="F21" s="18">
        <v>34.08</v>
      </c>
      <c r="G21" s="18">
        <v>17.58</v>
      </c>
      <c r="H21" s="18">
        <v>51.66</v>
      </c>
      <c r="I21" s="15">
        <v>15</v>
      </c>
      <c r="J21" s="18"/>
      <c r="K21" s="18"/>
      <c r="L21" s="18"/>
      <c r="M21" s="18"/>
    </row>
    <row r="22" spans="1:13" ht="14.25">
      <c r="A22" s="15" t="s">
        <v>72</v>
      </c>
      <c r="B22" s="18">
        <v>56.8</v>
      </c>
      <c r="C22" s="19">
        <v>29.1</v>
      </c>
      <c r="D22" s="19">
        <v>14.67</v>
      </c>
      <c r="E22" s="18">
        <v>43.77</v>
      </c>
      <c r="F22" s="18">
        <v>34.08</v>
      </c>
      <c r="G22" s="18">
        <v>17.51</v>
      </c>
      <c r="H22" s="18">
        <v>51.59</v>
      </c>
      <c r="I22" s="15">
        <v>16</v>
      </c>
      <c r="J22" s="18"/>
      <c r="K22" s="18"/>
      <c r="L22" s="18"/>
      <c r="M22" s="18"/>
    </row>
    <row r="23" spans="1:13" ht="14.25">
      <c r="A23" s="15" t="s">
        <v>70</v>
      </c>
      <c r="B23" s="18">
        <v>56.6</v>
      </c>
      <c r="C23" s="19">
        <v>29.4</v>
      </c>
      <c r="D23" s="19">
        <v>14.33</v>
      </c>
      <c r="E23" s="18">
        <v>43.73</v>
      </c>
      <c r="F23" s="18">
        <v>33.96</v>
      </c>
      <c r="G23" s="18">
        <v>17.5</v>
      </c>
      <c r="H23" s="18">
        <v>51.46</v>
      </c>
      <c r="I23" s="15">
        <v>17</v>
      </c>
      <c r="J23" s="18"/>
      <c r="K23" s="18"/>
      <c r="L23" s="18"/>
      <c r="M23" s="18"/>
    </row>
    <row r="24" spans="1:13" ht="14.25">
      <c r="A24" s="15" t="s">
        <v>64</v>
      </c>
      <c r="B24" s="15">
        <v>56.4</v>
      </c>
      <c r="C24" s="15">
        <v>30.3</v>
      </c>
      <c r="D24" s="15">
        <v>13.67</v>
      </c>
      <c r="E24" s="15">
        <v>43.97</v>
      </c>
      <c r="F24" s="15">
        <v>33.84</v>
      </c>
      <c r="G24" s="18">
        <v>17.59</v>
      </c>
      <c r="H24" s="15">
        <v>51.43</v>
      </c>
      <c r="I24" s="15">
        <v>18</v>
      </c>
      <c r="J24" s="15"/>
      <c r="K24" s="15"/>
      <c r="L24" s="18"/>
      <c r="M24" s="18"/>
    </row>
    <row r="25" spans="1:13" ht="14.25">
      <c r="A25" s="15" t="s">
        <v>75</v>
      </c>
      <c r="B25" s="18">
        <v>55.2</v>
      </c>
      <c r="C25" s="19">
        <v>31.5</v>
      </c>
      <c r="D25" s="19">
        <v>13.67</v>
      </c>
      <c r="E25" s="18">
        <v>45.17</v>
      </c>
      <c r="F25" s="18">
        <v>33.12</v>
      </c>
      <c r="G25" s="18">
        <v>18.07</v>
      </c>
      <c r="H25" s="18">
        <v>51.19</v>
      </c>
      <c r="I25" s="15">
        <v>19</v>
      </c>
      <c r="J25" s="18"/>
      <c r="K25" s="18"/>
      <c r="L25" s="18"/>
      <c r="M25" s="18"/>
    </row>
    <row r="26" spans="1:13" ht="14.25">
      <c r="A26" s="15" t="s">
        <v>76</v>
      </c>
      <c r="B26" s="18">
        <v>55</v>
      </c>
      <c r="C26" s="19">
        <v>31.8</v>
      </c>
      <c r="D26" s="19">
        <v>12.67</v>
      </c>
      <c r="E26" s="18">
        <v>44.47</v>
      </c>
      <c r="F26" s="18">
        <v>33</v>
      </c>
      <c r="G26" s="18">
        <v>17.79</v>
      </c>
      <c r="H26" s="18">
        <v>50.79</v>
      </c>
      <c r="I26" s="15">
        <v>20</v>
      </c>
      <c r="J26" s="18"/>
      <c r="K26" s="18"/>
      <c r="L26" s="18"/>
      <c r="M26" s="18"/>
    </row>
    <row r="27" spans="1:13" ht="15" customHeight="1">
      <c r="A27" s="15" t="s">
        <v>61</v>
      </c>
      <c r="B27" s="15">
        <v>57.4</v>
      </c>
      <c r="C27" s="15">
        <v>30</v>
      </c>
      <c r="D27" s="15">
        <v>10.67</v>
      </c>
      <c r="E27" s="15">
        <v>40.67</v>
      </c>
      <c r="F27" s="15">
        <v>34.44</v>
      </c>
      <c r="G27" s="18">
        <v>16.27</v>
      </c>
      <c r="H27" s="15">
        <v>50.71</v>
      </c>
      <c r="I27" s="15">
        <v>21</v>
      </c>
      <c r="J27" s="15"/>
      <c r="K27" s="15"/>
      <c r="L27" s="18"/>
      <c r="M27" s="18"/>
    </row>
    <row r="28" spans="1:13" ht="14.25">
      <c r="A28" s="15" t="s">
        <v>67</v>
      </c>
      <c r="B28" s="18">
        <v>56.2</v>
      </c>
      <c r="C28" s="19">
        <v>30</v>
      </c>
      <c r="D28" s="19">
        <v>11.33</v>
      </c>
      <c r="E28" s="18">
        <v>41.33</v>
      </c>
      <c r="F28" s="18">
        <v>33.72</v>
      </c>
      <c r="G28" s="18">
        <v>16.53</v>
      </c>
      <c r="H28" s="18">
        <v>50.25</v>
      </c>
      <c r="I28" s="15">
        <v>22</v>
      </c>
      <c r="J28" s="18"/>
      <c r="K28" s="18"/>
      <c r="L28" s="18"/>
      <c r="M28" s="18"/>
    </row>
    <row r="29" spans="1:13" ht="14.25">
      <c r="A29" s="15" t="s">
        <v>69</v>
      </c>
      <c r="B29" s="18">
        <v>56.6</v>
      </c>
      <c r="C29" s="19">
        <v>26.7</v>
      </c>
      <c r="D29" s="19">
        <v>13.67</v>
      </c>
      <c r="E29" s="18">
        <v>40.37</v>
      </c>
      <c r="F29" s="18">
        <v>33.96</v>
      </c>
      <c r="G29" s="18">
        <v>16.15</v>
      </c>
      <c r="H29" s="18">
        <v>50.11</v>
      </c>
      <c r="I29" s="15">
        <v>23</v>
      </c>
      <c r="J29" s="18"/>
      <c r="K29" s="18"/>
      <c r="L29" s="18"/>
      <c r="M29" s="18"/>
    </row>
    <row r="30" spans="1:13" ht="14.25">
      <c r="A30" s="15" t="s">
        <v>58</v>
      </c>
      <c r="B30" s="15">
        <v>55</v>
      </c>
      <c r="C30" s="15">
        <v>25.8</v>
      </c>
      <c r="D30" s="15">
        <v>14.67</v>
      </c>
      <c r="E30" s="15">
        <v>40.47</v>
      </c>
      <c r="F30" s="15">
        <v>33</v>
      </c>
      <c r="G30" s="18">
        <v>16.19</v>
      </c>
      <c r="H30" s="15">
        <v>49.19</v>
      </c>
      <c r="I30" s="15">
        <v>24</v>
      </c>
      <c r="J30" s="18"/>
      <c r="K30" s="15"/>
      <c r="L30" s="15"/>
      <c r="M30" s="18"/>
    </row>
    <row r="31" spans="1:13" ht="14.25">
      <c r="A31" s="15" t="s">
        <v>73</v>
      </c>
      <c r="B31" s="18">
        <v>55.2</v>
      </c>
      <c r="C31" s="19">
        <v>26.4</v>
      </c>
      <c r="D31" s="19">
        <v>13.33</v>
      </c>
      <c r="E31" s="18">
        <v>39.73</v>
      </c>
      <c r="F31" s="18">
        <v>33.12</v>
      </c>
      <c r="G31" s="18">
        <v>15.9</v>
      </c>
      <c r="H31" s="18">
        <v>49.02</v>
      </c>
      <c r="I31" s="15">
        <v>25</v>
      </c>
      <c r="J31" s="18"/>
      <c r="K31" s="18"/>
      <c r="L31" s="18"/>
      <c r="M31" s="18"/>
    </row>
    <row r="32" spans="1:13" ht="14.25">
      <c r="A32" s="15" t="s">
        <v>63</v>
      </c>
      <c r="B32" s="15">
        <v>56.8</v>
      </c>
      <c r="C32" s="15">
        <v>22.2</v>
      </c>
      <c r="D32" s="15">
        <v>11.66</v>
      </c>
      <c r="E32" s="15">
        <v>33.86</v>
      </c>
      <c r="F32" s="15">
        <v>34.08</v>
      </c>
      <c r="G32" s="18">
        <v>13.55</v>
      </c>
      <c r="H32" s="15">
        <v>47.63</v>
      </c>
      <c r="I32" s="15">
        <v>26</v>
      </c>
      <c r="J32" s="15"/>
      <c r="K32" s="15"/>
      <c r="L32" s="18"/>
      <c r="M32" s="18"/>
    </row>
  </sheetData>
  <sheetProtection/>
  <mergeCells count="15">
    <mergeCell ref="J2:J6"/>
    <mergeCell ref="C2:D3"/>
    <mergeCell ref="G2:G5"/>
    <mergeCell ref="H2:H6"/>
    <mergeCell ref="I2:I6"/>
    <mergeCell ref="A1:M1"/>
    <mergeCell ref="A2:A6"/>
    <mergeCell ref="B2:B5"/>
    <mergeCell ref="E2:E5"/>
    <mergeCell ref="F2:F5"/>
    <mergeCell ref="K2:K6"/>
    <mergeCell ref="L2:L6"/>
    <mergeCell ref="M2:M6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1" sqref="A11"/>
    </sheetView>
  </sheetViews>
  <sheetFormatPr defaultColWidth="9.00390625" defaultRowHeight="14.25"/>
  <sheetData>
    <row r="1" spans="1:13" ht="18.75">
      <c r="A1" s="67" t="s">
        <v>103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4.25">
      <c r="A2" s="53" t="s">
        <v>0</v>
      </c>
      <c r="B2" s="63" t="s">
        <v>1</v>
      </c>
      <c r="C2" s="71" t="s">
        <v>17</v>
      </c>
      <c r="D2" s="72"/>
      <c r="E2" s="63" t="s">
        <v>2</v>
      </c>
      <c r="F2" s="53" t="s">
        <v>12</v>
      </c>
      <c r="G2" s="58" t="s">
        <v>14</v>
      </c>
      <c r="H2" s="61" t="s">
        <v>16</v>
      </c>
      <c r="I2" s="63" t="s">
        <v>105</v>
      </c>
      <c r="J2" s="53" t="s">
        <v>106</v>
      </c>
      <c r="K2" s="53" t="s">
        <v>5</v>
      </c>
      <c r="L2" s="53" t="s">
        <v>6</v>
      </c>
      <c r="M2" s="65" t="s">
        <v>7</v>
      </c>
    </row>
    <row r="3" spans="1:13" ht="14.25">
      <c r="A3" s="57"/>
      <c r="B3" s="64"/>
      <c r="C3" s="73"/>
      <c r="D3" s="74"/>
      <c r="E3" s="64"/>
      <c r="F3" s="57"/>
      <c r="G3" s="59"/>
      <c r="H3" s="62"/>
      <c r="I3" s="64"/>
      <c r="J3" s="57"/>
      <c r="K3" s="57"/>
      <c r="L3" s="57"/>
      <c r="M3" s="66"/>
    </row>
    <row r="4" spans="1:13" ht="14.25" customHeight="1">
      <c r="A4" s="57"/>
      <c r="B4" s="64"/>
      <c r="C4" s="53" t="s">
        <v>18</v>
      </c>
      <c r="D4" s="55" t="s">
        <v>19</v>
      </c>
      <c r="E4" s="64"/>
      <c r="F4" s="57"/>
      <c r="G4" s="59"/>
      <c r="H4" s="62"/>
      <c r="I4" s="64"/>
      <c r="J4" s="57"/>
      <c r="K4" s="57"/>
      <c r="L4" s="57"/>
      <c r="M4" s="66"/>
    </row>
    <row r="5" spans="1:13" ht="14.25">
      <c r="A5" s="57"/>
      <c r="B5" s="70"/>
      <c r="C5" s="54"/>
      <c r="D5" s="56"/>
      <c r="E5" s="70"/>
      <c r="F5" s="54"/>
      <c r="G5" s="60"/>
      <c r="H5" s="62"/>
      <c r="I5" s="64"/>
      <c r="J5" s="57"/>
      <c r="K5" s="57"/>
      <c r="L5" s="57"/>
      <c r="M5" s="66"/>
    </row>
    <row r="6" spans="1:13" ht="26.25">
      <c r="A6" s="57"/>
      <c r="B6" s="5" t="s">
        <v>9</v>
      </c>
      <c r="C6" s="5" t="s">
        <v>10</v>
      </c>
      <c r="D6" s="5" t="s">
        <v>11</v>
      </c>
      <c r="E6" s="5">
        <v>100</v>
      </c>
      <c r="F6" s="6" t="s">
        <v>13</v>
      </c>
      <c r="G6" s="7" t="s">
        <v>15</v>
      </c>
      <c r="H6" s="62"/>
      <c r="I6" s="64"/>
      <c r="J6" s="57"/>
      <c r="K6" s="57"/>
      <c r="L6" s="57"/>
      <c r="M6" s="66"/>
    </row>
    <row r="7" spans="1:13" ht="14.25">
      <c r="A7" s="15" t="s">
        <v>83</v>
      </c>
      <c r="B7" s="15">
        <v>55.6</v>
      </c>
      <c r="C7" s="19">
        <v>41.4</v>
      </c>
      <c r="D7" s="19">
        <v>38.5</v>
      </c>
      <c r="E7" s="15">
        <v>79.9</v>
      </c>
      <c r="F7" s="15">
        <v>33.36</v>
      </c>
      <c r="G7" s="15">
        <v>31.96</v>
      </c>
      <c r="H7" s="15">
        <v>65.32</v>
      </c>
      <c r="I7" s="21"/>
      <c r="J7" s="22"/>
      <c r="K7" s="21"/>
      <c r="L7" s="21"/>
      <c r="M7" s="22"/>
    </row>
    <row r="8" spans="1:13" ht="15.75">
      <c r="A8" s="15" t="s">
        <v>122</v>
      </c>
      <c r="B8" s="15">
        <v>56</v>
      </c>
      <c r="C8" s="15">
        <v>36</v>
      </c>
      <c r="D8" s="15">
        <v>38.5</v>
      </c>
      <c r="E8" s="15">
        <v>74.5</v>
      </c>
      <c r="F8" s="15">
        <v>33.6</v>
      </c>
      <c r="G8" s="15">
        <v>29.8</v>
      </c>
      <c r="H8" s="15">
        <v>63.4</v>
      </c>
      <c r="I8" s="21"/>
      <c r="J8" s="22"/>
      <c r="K8" s="21"/>
      <c r="L8" s="21"/>
      <c r="M8" s="22"/>
    </row>
    <row r="9" spans="1:13" ht="14.25">
      <c r="A9" s="15" t="s">
        <v>84</v>
      </c>
      <c r="B9" s="15">
        <v>56.6</v>
      </c>
      <c r="C9" s="15">
        <v>33.3</v>
      </c>
      <c r="D9" s="15">
        <v>12</v>
      </c>
      <c r="E9" s="15">
        <v>45.3</v>
      </c>
      <c r="F9" s="15">
        <v>33.96</v>
      </c>
      <c r="G9" s="15">
        <v>18.12</v>
      </c>
      <c r="H9" s="15">
        <v>52.08</v>
      </c>
      <c r="I9" s="21"/>
      <c r="J9" s="22"/>
      <c r="K9" s="21"/>
      <c r="L9" s="21"/>
      <c r="M9" s="22"/>
    </row>
    <row r="10" spans="1:13" ht="14.25">
      <c r="A10" s="15" t="s">
        <v>85</v>
      </c>
      <c r="B10" s="15">
        <v>55.2</v>
      </c>
      <c r="C10" s="15">
        <v>33.6</v>
      </c>
      <c r="D10" s="15">
        <v>12</v>
      </c>
      <c r="E10" s="15">
        <v>45.6</v>
      </c>
      <c r="F10" s="15">
        <v>33.12</v>
      </c>
      <c r="G10" s="15">
        <v>18.24</v>
      </c>
      <c r="H10" s="15">
        <v>51.36</v>
      </c>
      <c r="I10" s="21"/>
      <c r="J10" s="22"/>
      <c r="K10" s="21"/>
      <c r="L10" s="21"/>
      <c r="M10" s="22"/>
    </row>
    <row r="11" spans="1:13" ht="14.25">
      <c r="A11" s="15" t="s">
        <v>86</v>
      </c>
      <c r="B11" s="15">
        <v>56</v>
      </c>
      <c r="C11" s="15">
        <v>28.2</v>
      </c>
      <c r="D11" s="15">
        <v>14</v>
      </c>
      <c r="E11" s="15">
        <v>42.2</v>
      </c>
      <c r="F11" s="15">
        <v>33.6</v>
      </c>
      <c r="G11" s="15">
        <v>16.88</v>
      </c>
      <c r="H11" s="15">
        <v>50.48</v>
      </c>
      <c r="I11" s="21"/>
      <c r="J11" s="21"/>
      <c r="K11" s="21"/>
      <c r="L11" s="22"/>
      <c r="M11" s="22"/>
    </row>
    <row r="12" spans="1:13" ht="14.25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4.25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4.25">
      <c r="A14" s="1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</row>
  </sheetData>
  <sheetProtection/>
  <mergeCells count="15">
    <mergeCell ref="M2:M6"/>
    <mergeCell ref="F2:F5"/>
    <mergeCell ref="G2:G5"/>
    <mergeCell ref="H2:H6"/>
    <mergeCell ref="I2:I6"/>
    <mergeCell ref="C4:C5"/>
    <mergeCell ref="D4:D5"/>
    <mergeCell ref="A1:M1"/>
    <mergeCell ref="A2:A6"/>
    <mergeCell ref="B2:B5"/>
    <mergeCell ref="C2:D3"/>
    <mergeCell ref="E2:E5"/>
    <mergeCell ref="J2:J6"/>
    <mergeCell ref="K2:K6"/>
    <mergeCell ref="L2:L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0" sqref="A10"/>
    </sheetView>
  </sheetViews>
  <sheetFormatPr defaultColWidth="9.00390625" defaultRowHeight="14.25"/>
  <sheetData>
    <row r="1" spans="1:13" ht="18.75">
      <c r="A1" s="67" t="s">
        <v>104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4.25">
      <c r="A2" s="53" t="s">
        <v>0</v>
      </c>
      <c r="B2" s="63" t="s">
        <v>1</v>
      </c>
      <c r="C2" s="71" t="s">
        <v>17</v>
      </c>
      <c r="D2" s="72"/>
      <c r="E2" s="63" t="s">
        <v>2</v>
      </c>
      <c r="F2" s="53" t="s">
        <v>12</v>
      </c>
      <c r="G2" s="58" t="s">
        <v>14</v>
      </c>
      <c r="H2" s="61" t="s">
        <v>16</v>
      </c>
      <c r="I2" s="63" t="s">
        <v>105</v>
      </c>
      <c r="J2" s="53" t="s">
        <v>106</v>
      </c>
      <c r="K2" s="53" t="s">
        <v>5</v>
      </c>
      <c r="L2" s="53" t="s">
        <v>6</v>
      </c>
      <c r="M2" s="65" t="s">
        <v>7</v>
      </c>
    </row>
    <row r="3" spans="1:13" ht="14.25">
      <c r="A3" s="57"/>
      <c r="B3" s="64"/>
      <c r="C3" s="73"/>
      <c r="D3" s="74"/>
      <c r="E3" s="64"/>
      <c r="F3" s="57"/>
      <c r="G3" s="59"/>
      <c r="H3" s="62"/>
      <c r="I3" s="64"/>
      <c r="J3" s="57"/>
      <c r="K3" s="57"/>
      <c r="L3" s="57"/>
      <c r="M3" s="66"/>
    </row>
    <row r="4" spans="1:13" ht="14.25" customHeight="1">
      <c r="A4" s="57"/>
      <c r="B4" s="64"/>
      <c r="C4" s="53" t="s">
        <v>18</v>
      </c>
      <c r="D4" s="55" t="s">
        <v>19</v>
      </c>
      <c r="E4" s="64"/>
      <c r="F4" s="57"/>
      <c r="G4" s="59"/>
      <c r="H4" s="62"/>
      <c r="I4" s="64"/>
      <c r="J4" s="57"/>
      <c r="K4" s="57"/>
      <c r="L4" s="57"/>
      <c r="M4" s="66"/>
    </row>
    <row r="5" spans="1:13" ht="14.25">
      <c r="A5" s="57"/>
      <c r="B5" s="70"/>
      <c r="C5" s="54"/>
      <c r="D5" s="56"/>
      <c r="E5" s="70"/>
      <c r="F5" s="54"/>
      <c r="G5" s="60"/>
      <c r="H5" s="62"/>
      <c r="I5" s="64"/>
      <c r="J5" s="57"/>
      <c r="K5" s="57"/>
      <c r="L5" s="57"/>
      <c r="M5" s="66"/>
    </row>
    <row r="6" spans="1:13" ht="26.25">
      <c r="A6" s="57"/>
      <c r="B6" s="5" t="s">
        <v>9</v>
      </c>
      <c r="C6" s="5" t="s">
        <v>10</v>
      </c>
      <c r="D6" s="5" t="s">
        <v>11</v>
      </c>
      <c r="E6" s="5">
        <v>100</v>
      </c>
      <c r="F6" s="6" t="s">
        <v>13</v>
      </c>
      <c r="G6" s="7" t="s">
        <v>15</v>
      </c>
      <c r="H6" s="62"/>
      <c r="I6" s="64"/>
      <c r="J6" s="57"/>
      <c r="K6" s="57"/>
      <c r="L6" s="57"/>
      <c r="M6" s="66"/>
    </row>
    <row r="7" spans="1:13" ht="14.25">
      <c r="A7" s="21" t="s">
        <v>100</v>
      </c>
      <c r="B7" s="22">
        <v>55.4</v>
      </c>
      <c r="C7" s="23">
        <v>35.7</v>
      </c>
      <c r="D7" s="22">
        <v>37.34</v>
      </c>
      <c r="E7" s="22">
        <v>73.04</v>
      </c>
      <c r="F7" s="22">
        <v>33.24</v>
      </c>
      <c r="G7" s="22">
        <v>29.22</v>
      </c>
      <c r="H7" s="22">
        <v>62.46</v>
      </c>
      <c r="I7" s="22"/>
      <c r="J7" s="22"/>
      <c r="K7" s="22"/>
      <c r="L7" s="22"/>
      <c r="M7" s="22"/>
    </row>
    <row r="8" spans="1:13" ht="14.25">
      <c r="A8" s="21" t="s">
        <v>89</v>
      </c>
      <c r="B8" s="24">
        <v>55</v>
      </c>
      <c r="C8" s="24">
        <v>35.4</v>
      </c>
      <c r="D8" s="24" t="s">
        <v>123</v>
      </c>
      <c r="E8" s="24" t="s">
        <v>124</v>
      </c>
      <c r="F8" s="24" t="s">
        <v>125</v>
      </c>
      <c r="G8" s="24" t="s">
        <v>126</v>
      </c>
      <c r="H8" s="22">
        <v>61.15</v>
      </c>
      <c r="I8" s="22"/>
      <c r="J8" s="22"/>
      <c r="K8" s="22"/>
      <c r="L8" s="22"/>
      <c r="M8" s="22"/>
    </row>
    <row r="9" spans="1:13" ht="14.25">
      <c r="A9" s="21" t="s">
        <v>87</v>
      </c>
      <c r="B9" s="24">
        <v>55.2</v>
      </c>
      <c r="C9" s="25">
        <v>27.9</v>
      </c>
      <c r="D9" s="25" t="s">
        <v>127</v>
      </c>
      <c r="E9" s="25" t="s">
        <v>128</v>
      </c>
      <c r="F9" s="24" t="s">
        <v>129</v>
      </c>
      <c r="G9" s="24" t="s">
        <v>130</v>
      </c>
      <c r="H9" s="22">
        <v>61</v>
      </c>
      <c r="I9" s="22"/>
      <c r="J9" s="22"/>
      <c r="K9" s="22"/>
      <c r="L9" s="22"/>
      <c r="M9" s="22"/>
    </row>
    <row r="10" spans="1:13" ht="14.25">
      <c r="A10" s="21" t="s">
        <v>88</v>
      </c>
      <c r="B10" s="24">
        <v>56.4</v>
      </c>
      <c r="C10" s="24">
        <v>33.6</v>
      </c>
      <c r="D10" s="24" t="s">
        <v>131</v>
      </c>
      <c r="E10" s="24" t="s">
        <v>132</v>
      </c>
      <c r="F10" s="24" t="s">
        <v>133</v>
      </c>
      <c r="G10" s="24" t="s">
        <v>134</v>
      </c>
      <c r="H10" s="22">
        <v>60.62</v>
      </c>
      <c r="I10" s="22"/>
      <c r="J10" s="22"/>
      <c r="K10" s="22"/>
      <c r="L10" s="22"/>
      <c r="M10" s="22"/>
    </row>
  </sheetData>
  <sheetProtection/>
  <mergeCells count="15">
    <mergeCell ref="M2:M6"/>
    <mergeCell ref="F2:F5"/>
    <mergeCell ref="G2:G5"/>
    <mergeCell ref="H2:H6"/>
    <mergeCell ref="I2:I6"/>
    <mergeCell ref="C4:C5"/>
    <mergeCell ref="D4:D5"/>
    <mergeCell ref="A1:M1"/>
    <mergeCell ref="A2:A6"/>
    <mergeCell ref="B2:B5"/>
    <mergeCell ref="C2:D3"/>
    <mergeCell ref="E2:E5"/>
    <mergeCell ref="J2:J6"/>
    <mergeCell ref="K2:K6"/>
    <mergeCell ref="L2:L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8" sqref="A8"/>
    </sheetView>
  </sheetViews>
  <sheetFormatPr defaultColWidth="9.00390625" defaultRowHeight="14.25"/>
  <cols>
    <col min="4" max="4" width="0" style="0" hidden="1" customWidth="1"/>
  </cols>
  <sheetData>
    <row r="1" spans="1:14" ht="18.7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4.25">
      <c r="A2" s="53" t="s">
        <v>0</v>
      </c>
      <c r="B2" s="63" t="s">
        <v>1</v>
      </c>
      <c r="C2" s="71" t="s">
        <v>17</v>
      </c>
      <c r="D2" s="71"/>
      <c r="E2" s="72"/>
      <c r="F2" s="63" t="s">
        <v>2</v>
      </c>
      <c r="G2" s="53" t="s">
        <v>12</v>
      </c>
      <c r="H2" s="58" t="s">
        <v>14</v>
      </c>
      <c r="I2" s="61" t="s">
        <v>16</v>
      </c>
      <c r="J2" s="63" t="s">
        <v>3</v>
      </c>
      <c r="K2" s="53" t="s">
        <v>4</v>
      </c>
      <c r="L2" s="53" t="s">
        <v>5</v>
      </c>
      <c r="M2" s="53" t="s">
        <v>6</v>
      </c>
      <c r="N2" s="65" t="s">
        <v>7</v>
      </c>
    </row>
    <row r="3" spans="1:14" ht="14.25">
      <c r="A3" s="57"/>
      <c r="B3" s="64"/>
      <c r="C3" s="73"/>
      <c r="D3" s="73"/>
      <c r="E3" s="74"/>
      <c r="F3" s="64"/>
      <c r="G3" s="57"/>
      <c r="H3" s="59"/>
      <c r="I3" s="62"/>
      <c r="J3" s="64"/>
      <c r="K3" s="57"/>
      <c r="L3" s="57"/>
      <c r="M3" s="57"/>
      <c r="N3" s="66"/>
    </row>
    <row r="4" spans="1:14" ht="14.25">
      <c r="A4" s="57"/>
      <c r="B4" s="64"/>
      <c r="C4" s="53" t="s">
        <v>18</v>
      </c>
      <c r="D4" s="75" t="s">
        <v>8</v>
      </c>
      <c r="E4" s="55" t="s">
        <v>19</v>
      </c>
      <c r="F4" s="64"/>
      <c r="G4" s="57"/>
      <c r="H4" s="59"/>
      <c r="I4" s="62"/>
      <c r="J4" s="64"/>
      <c r="K4" s="57"/>
      <c r="L4" s="57"/>
      <c r="M4" s="57"/>
      <c r="N4" s="66"/>
    </row>
    <row r="5" spans="1:14" ht="14.25">
      <c r="A5" s="57"/>
      <c r="B5" s="70"/>
      <c r="C5" s="54"/>
      <c r="D5" s="76"/>
      <c r="E5" s="56"/>
      <c r="F5" s="70"/>
      <c r="G5" s="54"/>
      <c r="H5" s="60"/>
      <c r="I5" s="62"/>
      <c r="J5" s="64"/>
      <c r="K5" s="57"/>
      <c r="L5" s="57"/>
      <c r="M5" s="57"/>
      <c r="N5" s="66"/>
    </row>
    <row r="6" spans="1:14" ht="26.25">
      <c r="A6" s="57"/>
      <c r="B6" s="5" t="s">
        <v>9</v>
      </c>
      <c r="C6" s="5" t="s">
        <v>10</v>
      </c>
      <c r="D6" s="5">
        <v>10</v>
      </c>
      <c r="E6" s="5" t="s">
        <v>11</v>
      </c>
      <c r="F6" s="5">
        <v>100</v>
      </c>
      <c r="G6" s="6" t="s">
        <v>13</v>
      </c>
      <c r="H6" s="7" t="s">
        <v>15</v>
      </c>
      <c r="I6" s="62"/>
      <c r="J6" s="64"/>
      <c r="K6" s="57"/>
      <c r="L6" s="57"/>
      <c r="M6" s="57"/>
      <c r="N6" s="66"/>
    </row>
    <row r="7" spans="1:14" ht="14.25">
      <c r="A7" s="9" t="s">
        <v>90</v>
      </c>
      <c r="B7" s="10">
        <v>55.4</v>
      </c>
      <c r="C7" s="10">
        <v>36.3</v>
      </c>
      <c r="D7" s="10"/>
      <c r="E7" s="10"/>
      <c r="F7" s="10"/>
      <c r="G7" s="10">
        <v>33.24</v>
      </c>
      <c r="H7" s="10"/>
      <c r="I7" s="4"/>
      <c r="J7" s="3"/>
      <c r="K7" s="8"/>
      <c r="L7" s="3"/>
      <c r="M7" s="3"/>
      <c r="N7" s="2"/>
    </row>
    <row r="8" spans="1:14" ht="14.25">
      <c r="A8" s="9" t="s">
        <v>99</v>
      </c>
      <c r="B8" s="11">
        <v>56.6</v>
      </c>
      <c r="C8" s="11"/>
      <c r="D8" s="11"/>
      <c r="E8" s="11"/>
      <c r="F8" s="11"/>
      <c r="G8" s="11">
        <v>33.96</v>
      </c>
      <c r="H8" s="11"/>
      <c r="I8" s="2"/>
      <c r="J8" s="2"/>
      <c r="K8" s="2"/>
      <c r="L8" s="2"/>
      <c r="M8" s="2"/>
      <c r="N8" s="2"/>
    </row>
    <row r="9" spans="8:14" ht="14.25">
      <c r="H9" s="11"/>
      <c r="I9" s="2"/>
      <c r="J9" s="2"/>
      <c r="K9" s="2"/>
      <c r="L9" s="2"/>
      <c r="M9" s="2"/>
      <c r="N9" s="2"/>
    </row>
  </sheetData>
  <sheetProtection/>
  <mergeCells count="16">
    <mergeCell ref="A1:N1"/>
    <mergeCell ref="A2:A6"/>
    <mergeCell ref="B2:B5"/>
    <mergeCell ref="C2:E3"/>
    <mergeCell ref="F2:F5"/>
    <mergeCell ref="G2:G5"/>
    <mergeCell ref="H2:H5"/>
    <mergeCell ref="I2:I6"/>
    <mergeCell ref="J2:J6"/>
    <mergeCell ref="K2:K6"/>
    <mergeCell ref="L2:L6"/>
    <mergeCell ref="M2:M6"/>
    <mergeCell ref="N2:N6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0.00390625" style="0" customWidth="1"/>
    <col min="2" max="2" width="9.375" style="0" bestFit="1" customWidth="1"/>
    <col min="3" max="4" width="9.125" style="0" bestFit="1" customWidth="1"/>
    <col min="5" max="5" width="7.375" style="0" customWidth="1"/>
    <col min="6" max="6" width="8.50390625" style="0" customWidth="1"/>
    <col min="7" max="7" width="9.375" style="0" bestFit="1" customWidth="1"/>
    <col min="8" max="8" width="7.25390625" style="0" bestFit="1" customWidth="1"/>
    <col min="9" max="9" width="5.125" style="0" bestFit="1" customWidth="1"/>
    <col min="10" max="10" width="20.50390625" style="0" bestFit="1" customWidth="1"/>
  </cols>
  <sheetData>
    <row r="1" spans="1:10" ht="25.5" customHeight="1">
      <c r="A1" s="80" t="s">
        <v>180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77" t="s">
        <v>0</v>
      </c>
      <c r="B2" s="83" t="s">
        <v>1</v>
      </c>
      <c r="C2" s="77" t="s">
        <v>17</v>
      </c>
      <c r="D2" s="82"/>
      <c r="E2" s="83" t="s">
        <v>2</v>
      </c>
      <c r="F2" s="77" t="s">
        <v>12</v>
      </c>
      <c r="G2" s="84" t="s">
        <v>14</v>
      </c>
      <c r="H2" s="85" t="s">
        <v>16</v>
      </c>
      <c r="I2" s="83" t="s">
        <v>107</v>
      </c>
      <c r="J2" s="77" t="s">
        <v>108</v>
      </c>
    </row>
    <row r="3" spans="1:10" ht="14.25">
      <c r="A3" s="77"/>
      <c r="B3" s="83"/>
      <c r="C3" s="82"/>
      <c r="D3" s="82"/>
      <c r="E3" s="83"/>
      <c r="F3" s="77"/>
      <c r="G3" s="84"/>
      <c r="H3" s="85"/>
      <c r="I3" s="83"/>
      <c r="J3" s="77"/>
    </row>
    <row r="4" spans="1:10" ht="14.25">
      <c r="A4" s="77"/>
      <c r="B4" s="83"/>
      <c r="C4" s="77" t="s">
        <v>18</v>
      </c>
      <c r="D4" s="77" t="s">
        <v>19</v>
      </c>
      <c r="E4" s="83"/>
      <c r="F4" s="77"/>
      <c r="G4" s="84"/>
      <c r="H4" s="85"/>
      <c r="I4" s="83"/>
      <c r="J4" s="77"/>
    </row>
    <row r="5" spans="1:10" ht="24.75" customHeight="1">
      <c r="A5" s="77"/>
      <c r="B5" s="83"/>
      <c r="C5" s="77"/>
      <c r="D5" s="77"/>
      <c r="E5" s="83"/>
      <c r="F5" s="77"/>
      <c r="G5" s="84"/>
      <c r="H5" s="85"/>
      <c r="I5" s="83"/>
      <c r="J5" s="77"/>
    </row>
    <row r="6" spans="1:10" ht="26.25">
      <c r="A6" s="77"/>
      <c r="B6" s="37" t="s">
        <v>9</v>
      </c>
      <c r="C6" s="37" t="s">
        <v>168</v>
      </c>
      <c r="D6" s="37" t="s">
        <v>179</v>
      </c>
      <c r="E6" s="37">
        <v>100</v>
      </c>
      <c r="F6" s="38" t="s">
        <v>169</v>
      </c>
      <c r="G6" s="39" t="s">
        <v>170</v>
      </c>
      <c r="H6" s="85"/>
      <c r="I6" s="83"/>
      <c r="J6" s="77"/>
    </row>
    <row r="7" spans="1:10" ht="16.5" customHeight="1">
      <c r="A7" s="45" t="s">
        <v>173</v>
      </c>
      <c r="B7" s="2">
        <f>264/5</f>
        <v>52.8</v>
      </c>
      <c r="C7" s="43">
        <f>65.5*0.6</f>
        <v>39.3</v>
      </c>
      <c r="D7" s="30">
        <v>35.6</v>
      </c>
      <c r="E7" s="46">
        <f aca="true" t="shared" si="0" ref="E7:E13">C7+D7</f>
        <v>74.9</v>
      </c>
      <c r="F7" s="2">
        <f aca="true" t="shared" si="1" ref="F7:F13">B7*0.5</f>
        <v>26.4</v>
      </c>
      <c r="G7" s="2">
        <f aca="true" t="shared" si="2" ref="G7:G13">E7*0.5</f>
        <v>37.45</v>
      </c>
      <c r="H7" s="2">
        <f aca="true" t="shared" si="3" ref="H7:H13">F7+G7</f>
        <v>63.85</v>
      </c>
      <c r="I7" s="29">
        <v>1</v>
      </c>
      <c r="J7" s="2" t="s">
        <v>178</v>
      </c>
    </row>
    <row r="8" spans="1:10" ht="16.5" customHeight="1">
      <c r="A8" s="45" t="s">
        <v>172</v>
      </c>
      <c r="B8" s="2">
        <f>268/5</f>
        <v>53.6</v>
      </c>
      <c r="C8" s="43">
        <f>62*0.6</f>
        <v>37.199999999999996</v>
      </c>
      <c r="D8" s="41">
        <v>36.7</v>
      </c>
      <c r="E8" s="46">
        <f t="shared" si="0"/>
        <v>73.9</v>
      </c>
      <c r="F8" s="2">
        <f t="shared" si="1"/>
        <v>26.8</v>
      </c>
      <c r="G8" s="2">
        <f t="shared" si="2"/>
        <v>36.95</v>
      </c>
      <c r="H8" s="2">
        <f t="shared" si="3"/>
        <v>63.75</v>
      </c>
      <c r="I8" s="40">
        <v>2</v>
      </c>
      <c r="J8" s="2" t="s">
        <v>178</v>
      </c>
    </row>
    <row r="9" spans="1:10" s="52" customFormat="1" ht="16.5" customHeight="1">
      <c r="A9" s="47" t="s">
        <v>174</v>
      </c>
      <c r="B9" s="48">
        <f>317/5</f>
        <v>63.4</v>
      </c>
      <c r="C9" s="48">
        <f>66*0.6</f>
        <v>39.6</v>
      </c>
      <c r="D9" s="49">
        <v>34.2</v>
      </c>
      <c r="E9" s="50">
        <f t="shared" si="0"/>
        <v>73.80000000000001</v>
      </c>
      <c r="F9" s="48">
        <f t="shared" si="1"/>
        <v>31.7</v>
      </c>
      <c r="G9" s="48">
        <f t="shared" si="2"/>
        <v>36.900000000000006</v>
      </c>
      <c r="H9" s="48">
        <f t="shared" si="3"/>
        <v>68.60000000000001</v>
      </c>
      <c r="I9" s="51">
        <v>3</v>
      </c>
      <c r="J9" s="48" t="s">
        <v>178</v>
      </c>
    </row>
    <row r="10" spans="1:10" ht="16.5" customHeight="1">
      <c r="A10" s="45" t="s">
        <v>175</v>
      </c>
      <c r="B10" s="2">
        <f>247/5</f>
        <v>49.4</v>
      </c>
      <c r="C10" s="43">
        <f>57*0.6</f>
        <v>34.199999999999996</v>
      </c>
      <c r="D10" s="30">
        <v>34.8</v>
      </c>
      <c r="E10" s="46">
        <f t="shared" si="0"/>
        <v>69</v>
      </c>
      <c r="F10" s="2">
        <f t="shared" si="1"/>
        <v>24.7</v>
      </c>
      <c r="G10" s="2">
        <f t="shared" si="2"/>
        <v>34.5</v>
      </c>
      <c r="H10" s="2">
        <f t="shared" si="3"/>
        <v>59.2</v>
      </c>
      <c r="I10" s="40">
        <v>4</v>
      </c>
      <c r="J10" s="2" t="s">
        <v>178</v>
      </c>
    </row>
    <row r="11" spans="1:10" ht="16.5" customHeight="1">
      <c r="A11" s="45" t="s">
        <v>171</v>
      </c>
      <c r="B11" s="42">
        <f>296/5</f>
        <v>59.2</v>
      </c>
      <c r="C11" s="43">
        <f>39*0.6</f>
        <v>23.4</v>
      </c>
      <c r="D11" s="30">
        <v>34.4</v>
      </c>
      <c r="E11" s="46">
        <f t="shared" si="0"/>
        <v>57.8</v>
      </c>
      <c r="F11" s="2">
        <f t="shared" si="1"/>
        <v>29.6</v>
      </c>
      <c r="G11" s="2">
        <f t="shared" si="2"/>
        <v>28.9</v>
      </c>
      <c r="H11" s="2">
        <f t="shared" si="3"/>
        <v>58.5</v>
      </c>
      <c r="I11" s="29">
        <v>5</v>
      </c>
      <c r="J11" s="2" t="s">
        <v>178</v>
      </c>
    </row>
    <row r="12" spans="1:10" ht="16.5" customHeight="1">
      <c r="A12" s="45" t="s">
        <v>176</v>
      </c>
      <c r="B12" s="2">
        <f>289/5</f>
        <v>57.8</v>
      </c>
      <c r="C12" s="43">
        <f>42*0.6</f>
        <v>25.2</v>
      </c>
      <c r="D12" s="44">
        <v>32</v>
      </c>
      <c r="E12" s="46">
        <f t="shared" si="0"/>
        <v>57.2</v>
      </c>
      <c r="F12" s="2">
        <f t="shared" si="1"/>
        <v>28.9</v>
      </c>
      <c r="G12" s="2">
        <f t="shared" si="2"/>
        <v>28.6</v>
      </c>
      <c r="H12" s="2">
        <f t="shared" si="3"/>
        <v>57.5</v>
      </c>
      <c r="I12" s="40">
        <v>6</v>
      </c>
      <c r="J12" s="2" t="s">
        <v>178</v>
      </c>
    </row>
    <row r="13" spans="1:10" ht="16.5" customHeight="1">
      <c r="A13" s="45" t="s">
        <v>177</v>
      </c>
      <c r="B13" s="2">
        <f>281/5</f>
        <v>56.2</v>
      </c>
      <c r="C13" s="43">
        <f>33*0.6</f>
        <v>19.8</v>
      </c>
      <c r="D13" s="30">
        <v>34.3</v>
      </c>
      <c r="E13" s="46">
        <f t="shared" si="0"/>
        <v>54.099999999999994</v>
      </c>
      <c r="F13" s="2">
        <f t="shared" si="1"/>
        <v>28.1</v>
      </c>
      <c r="G13" s="2">
        <f t="shared" si="2"/>
        <v>27.049999999999997</v>
      </c>
      <c r="H13" s="2">
        <f t="shared" si="3"/>
        <v>55.15</v>
      </c>
      <c r="I13" s="29">
        <v>7</v>
      </c>
      <c r="J13" s="2" t="s">
        <v>178</v>
      </c>
    </row>
    <row r="14" spans="1:10" ht="14.25">
      <c r="A14" s="31"/>
      <c r="B14" s="35"/>
      <c r="C14" s="36"/>
      <c r="D14" s="35"/>
      <c r="E14" s="34"/>
      <c r="F14" s="35"/>
      <c r="G14" s="34"/>
      <c r="H14" s="34"/>
      <c r="I14" s="32"/>
      <c r="J14" s="32"/>
    </row>
    <row r="15" spans="1:10" ht="14.25">
      <c r="A15" s="31"/>
      <c r="B15" s="31"/>
      <c r="C15" s="33"/>
      <c r="D15" s="33"/>
      <c r="E15" s="31"/>
      <c r="F15" s="31"/>
      <c r="G15" s="31"/>
      <c r="H15" s="31"/>
      <c r="I15" s="32"/>
      <c r="J15" s="32"/>
    </row>
    <row r="16" spans="1:10" ht="14.25">
      <c r="A16" s="31"/>
      <c r="B16" s="32"/>
      <c r="C16" s="33"/>
      <c r="D16" s="33"/>
      <c r="E16" s="32"/>
      <c r="F16" s="32"/>
      <c r="G16" s="32"/>
      <c r="H16" s="32"/>
      <c r="I16" s="32"/>
      <c r="J16" s="32"/>
    </row>
    <row r="17" spans="1:10" ht="14.25">
      <c r="A17" s="31"/>
      <c r="B17" s="32"/>
      <c r="C17" s="33"/>
      <c r="D17" s="33"/>
      <c r="E17" s="32"/>
      <c r="F17" s="32"/>
      <c r="G17" s="32"/>
      <c r="H17" s="32"/>
      <c r="I17" s="32"/>
      <c r="J17" s="32"/>
    </row>
    <row r="18" spans="1:10" ht="14.25">
      <c r="A18" s="31"/>
      <c r="B18" s="32"/>
      <c r="C18" s="33"/>
      <c r="D18" s="33"/>
      <c r="E18" s="32"/>
      <c r="F18" s="32"/>
      <c r="G18" s="32"/>
      <c r="H18" s="32"/>
      <c r="I18" s="32"/>
      <c r="J18" s="32"/>
    </row>
    <row r="19" spans="1:10" ht="14.25">
      <c r="A19" s="31"/>
      <c r="B19" s="32"/>
      <c r="C19" s="33"/>
      <c r="D19" s="33"/>
      <c r="E19" s="32"/>
      <c r="F19" s="32"/>
      <c r="G19" s="32"/>
      <c r="H19" s="32"/>
      <c r="I19" s="32"/>
      <c r="J19" s="32"/>
    </row>
    <row r="20" spans="1:10" ht="14.25">
      <c r="A20" s="31"/>
      <c r="B20" s="35"/>
      <c r="C20" s="36"/>
      <c r="D20" s="35"/>
      <c r="E20" s="34"/>
      <c r="F20" s="35"/>
      <c r="G20" s="34"/>
      <c r="H20" s="34"/>
      <c r="I20" s="32"/>
      <c r="J20" s="32"/>
    </row>
    <row r="21" spans="1:10" ht="14.25">
      <c r="A21" s="31"/>
      <c r="B21" s="32"/>
      <c r="C21" s="33"/>
      <c r="D21" s="33"/>
      <c r="E21" s="32"/>
      <c r="F21" s="32"/>
      <c r="G21" s="32"/>
      <c r="H21" s="32"/>
      <c r="I21" s="32"/>
      <c r="J21" s="32"/>
    </row>
    <row r="22" spans="1:10" ht="14.25">
      <c r="A22" s="31"/>
      <c r="B22" s="32"/>
      <c r="C22" s="33"/>
      <c r="D22" s="33"/>
      <c r="E22" s="32"/>
      <c r="F22" s="32"/>
      <c r="G22" s="32"/>
      <c r="H22" s="32"/>
      <c r="I22" s="32"/>
      <c r="J22" s="32"/>
    </row>
    <row r="23" spans="1:10" ht="14.25">
      <c r="A23" s="31"/>
      <c r="B23" s="32"/>
      <c r="C23" s="33"/>
      <c r="D23" s="33"/>
      <c r="E23" s="32"/>
      <c r="F23" s="32"/>
      <c r="G23" s="32"/>
      <c r="H23" s="32"/>
      <c r="I23" s="32"/>
      <c r="J23" s="32"/>
    </row>
  </sheetData>
  <sheetProtection/>
  <mergeCells count="12">
    <mergeCell ref="I2:I6"/>
    <mergeCell ref="J2:J6"/>
    <mergeCell ref="A1:J1"/>
    <mergeCell ref="C4:C5"/>
    <mergeCell ref="C2:D3"/>
    <mergeCell ref="D4:D5"/>
    <mergeCell ref="A2:A6"/>
    <mergeCell ref="B2:B5"/>
    <mergeCell ref="E2:E5"/>
    <mergeCell ref="F2:F5"/>
    <mergeCell ref="G2:G5"/>
    <mergeCell ref="H2:H6"/>
  </mergeCells>
  <printOptions/>
  <pageMargins left="0.47" right="0.23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4" sqref="A14"/>
    </sheetView>
  </sheetViews>
  <sheetFormatPr defaultColWidth="9.00390625" defaultRowHeight="14.25"/>
  <sheetData>
    <row r="1" spans="1:13" ht="18.75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4.25" customHeight="1">
      <c r="A2" s="53" t="s">
        <v>0</v>
      </c>
      <c r="B2" s="63" t="s">
        <v>1</v>
      </c>
      <c r="C2" s="78" t="s">
        <v>17</v>
      </c>
      <c r="D2" s="72"/>
      <c r="E2" s="53" t="s">
        <v>109</v>
      </c>
      <c r="F2" s="53" t="s">
        <v>12</v>
      </c>
      <c r="G2" s="58" t="s">
        <v>14</v>
      </c>
      <c r="H2" s="61" t="s">
        <v>16</v>
      </c>
      <c r="I2" s="63" t="s">
        <v>107</v>
      </c>
      <c r="J2" s="53" t="s">
        <v>108</v>
      </c>
      <c r="K2" s="53" t="s">
        <v>5</v>
      </c>
      <c r="L2" s="53" t="s">
        <v>6</v>
      </c>
      <c r="M2" s="65" t="s">
        <v>7</v>
      </c>
    </row>
    <row r="3" spans="1:13" ht="14.25">
      <c r="A3" s="57"/>
      <c r="B3" s="64"/>
      <c r="C3" s="79"/>
      <c r="D3" s="74"/>
      <c r="E3" s="57"/>
      <c r="F3" s="57"/>
      <c r="G3" s="59"/>
      <c r="H3" s="62"/>
      <c r="I3" s="64"/>
      <c r="J3" s="57"/>
      <c r="K3" s="57"/>
      <c r="L3" s="57"/>
      <c r="M3" s="66"/>
    </row>
    <row r="4" spans="1:13" ht="14.25" customHeight="1">
      <c r="A4" s="57"/>
      <c r="B4" s="64"/>
      <c r="C4" s="77" t="s">
        <v>18</v>
      </c>
      <c r="D4" s="53" t="s">
        <v>101</v>
      </c>
      <c r="E4" s="57"/>
      <c r="F4" s="57"/>
      <c r="G4" s="59"/>
      <c r="H4" s="62"/>
      <c r="I4" s="64"/>
      <c r="J4" s="57"/>
      <c r="K4" s="57"/>
      <c r="L4" s="57"/>
      <c r="M4" s="66"/>
    </row>
    <row r="5" spans="1:13" ht="14.25">
      <c r="A5" s="57"/>
      <c r="B5" s="70"/>
      <c r="C5" s="77"/>
      <c r="D5" s="54"/>
      <c r="E5" s="54"/>
      <c r="F5" s="54"/>
      <c r="G5" s="60"/>
      <c r="H5" s="62"/>
      <c r="I5" s="64"/>
      <c r="J5" s="57"/>
      <c r="K5" s="57"/>
      <c r="L5" s="57"/>
      <c r="M5" s="66"/>
    </row>
    <row r="6" spans="1:13" ht="26.25">
      <c r="A6" s="57"/>
      <c r="B6" s="5" t="s">
        <v>9</v>
      </c>
      <c r="C6" s="5" t="s">
        <v>10</v>
      </c>
      <c r="D6" s="5">
        <v>100</v>
      </c>
      <c r="E6" s="5"/>
      <c r="F6" s="6" t="s">
        <v>13</v>
      </c>
      <c r="G6" s="7" t="s">
        <v>15</v>
      </c>
      <c r="H6" s="62"/>
      <c r="I6" s="64"/>
      <c r="J6" s="57"/>
      <c r="K6" s="57"/>
      <c r="L6" s="57"/>
      <c r="M6" s="66"/>
    </row>
    <row r="7" spans="1:13" ht="14.25">
      <c r="A7" s="15" t="s">
        <v>96</v>
      </c>
      <c r="B7" s="16">
        <v>63.2</v>
      </c>
      <c r="C7" s="17">
        <v>36.9</v>
      </c>
      <c r="D7" s="16" t="s">
        <v>135</v>
      </c>
      <c r="E7" s="16" t="s">
        <v>136</v>
      </c>
      <c r="F7" s="16">
        <v>37.92</v>
      </c>
      <c r="G7" s="26">
        <v>28.07</v>
      </c>
      <c r="H7" s="26">
        <v>65.99</v>
      </c>
      <c r="I7" s="18">
        <v>1</v>
      </c>
      <c r="J7" s="18"/>
      <c r="K7" s="18"/>
      <c r="L7" s="18"/>
      <c r="M7" s="18"/>
    </row>
    <row r="8" spans="1:13" ht="14.25">
      <c r="A8" s="15" t="s">
        <v>54</v>
      </c>
      <c r="B8" s="18">
        <v>56.8</v>
      </c>
      <c r="C8" s="19">
        <v>39</v>
      </c>
      <c r="D8" s="18">
        <v>33</v>
      </c>
      <c r="E8" s="18">
        <v>72</v>
      </c>
      <c r="F8" s="18">
        <v>34.08</v>
      </c>
      <c r="G8" s="18">
        <v>28.8</v>
      </c>
      <c r="H8" s="18">
        <v>62.88</v>
      </c>
      <c r="I8" s="18">
        <v>2</v>
      </c>
      <c r="J8" s="18"/>
      <c r="K8" s="18"/>
      <c r="L8" s="18"/>
      <c r="M8" s="18"/>
    </row>
    <row r="9" spans="1:13" ht="14.25">
      <c r="A9" s="15" t="s">
        <v>94</v>
      </c>
      <c r="B9" s="20">
        <v>56.2</v>
      </c>
      <c r="C9" s="20">
        <v>42.6</v>
      </c>
      <c r="D9" s="20" t="s">
        <v>137</v>
      </c>
      <c r="E9" s="20" t="s">
        <v>138</v>
      </c>
      <c r="F9" s="20">
        <v>33.72</v>
      </c>
      <c r="G9" s="26">
        <v>28.5</v>
      </c>
      <c r="H9" s="26">
        <v>62.22</v>
      </c>
      <c r="I9" s="18">
        <v>3</v>
      </c>
      <c r="J9" s="18"/>
      <c r="K9" s="18"/>
      <c r="L9" s="18"/>
      <c r="M9" s="18"/>
    </row>
    <row r="10" spans="1:13" ht="14.25">
      <c r="A10" s="15" t="s">
        <v>47</v>
      </c>
      <c r="B10" s="15">
        <v>56.8</v>
      </c>
      <c r="C10" s="15">
        <v>36</v>
      </c>
      <c r="D10" s="15">
        <v>33.9</v>
      </c>
      <c r="E10" s="15">
        <v>69.9</v>
      </c>
      <c r="F10" s="15">
        <v>34.08</v>
      </c>
      <c r="G10" s="19">
        <v>27.96</v>
      </c>
      <c r="H10" s="15">
        <v>62.04</v>
      </c>
      <c r="I10" s="18">
        <v>4</v>
      </c>
      <c r="J10" s="15"/>
      <c r="K10" s="15"/>
      <c r="L10" s="18"/>
      <c r="M10" s="18"/>
    </row>
    <row r="11" spans="1:13" ht="14.25">
      <c r="A11" s="15" t="s">
        <v>45</v>
      </c>
      <c r="B11" s="15">
        <v>57.4</v>
      </c>
      <c r="C11" s="15">
        <v>35.7</v>
      </c>
      <c r="D11" s="15">
        <v>32.2</v>
      </c>
      <c r="E11" s="15">
        <v>67.9</v>
      </c>
      <c r="F11" s="15">
        <v>34.44</v>
      </c>
      <c r="G11" s="19">
        <v>27.16</v>
      </c>
      <c r="H11" s="15">
        <v>61.6</v>
      </c>
      <c r="I11" s="18">
        <v>5</v>
      </c>
      <c r="J11" s="15"/>
      <c r="K11" s="15"/>
      <c r="L11" s="18"/>
      <c r="M11" s="18"/>
    </row>
    <row r="12" spans="1:13" ht="14.25">
      <c r="A12" s="15" t="s">
        <v>48</v>
      </c>
      <c r="B12" s="18">
        <v>60.2</v>
      </c>
      <c r="C12" s="19">
        <v>34.5</v>
      </c>
      <c r="D12" s="18">
        <v>27.6</v>
      </c>
      <c r="E12" s="18">
        <v>62.1</v>
      </c>
      <c r="F12" s="18">
        <v>36.12</v>
      </c>
      <c r="G12" s="19">
        <v>24.84</v>
      </c>
      <c r="H12" s="18">
        <v>60.96</v>
      </c>
      <c r="I12" s="18">
        <v>6</v>
      </c>
      <c r="J12" s="18"/>
      <c r="K12" s="18"/>
      <c r="L12" s="18"/>
      <c r="M12" s="18"/>
    </row>
    <row r="13" spans="1:13" ht="14.25">
      <c r="A13" s="15" t="s">
        <v>41</v>
      </c>
      <c r="B13" s="15">
        <v>56.6</v>
      </c>
      <c r="C13" s="15">
        <v>35.1</v>
      </c>
      <c r="D13" s="15">
        <v>30.2</v>
      </c>
      <c r="E13" s="15">
        <v>65.3</v>
      </c>
      <c r="F13" s="15">
        <v>33.96</v>
      </c>
      <c r="G13" s="19">
        <v>26.12</v>
      </c>
      <c r="H13" s="15">
        <v>60.08</v>
      </c>
      <c r="I13" s="18">
        <v>7</v>
      </c>
      <c r="J13" s="18"/>
      <c r="K13" s="15"/>
      <c r="L13" s="15"/>
      <c r="M13" s="18"/>
    </row>
    <row r="14" spans="1:13" ht="14.25">
      <c r="A14" s="15" t="s">
        <v>50</v>
      </c>
      <c r="B14" s="18">
        <v>56.8</v>
      </c>
      <c r="C14" s="19">
        <v>32.4</v>
      </c>
      <c r="D14" s="18">
        <v>31.18</v>
      </c>
      <c r="E14" s="18">
        <v>63.58</v>
      </c>
      <c r="F14" s="18">
        <v>34.08</v>
      </c>
      <c r="G14" s="19">
        <v>25.44</v>
      </c>
      <c r="H14" s="18">
        <v>59.52</v>
      </c>
      <c r="I14" s="18">
        <v>8</v>
      </c>
      <c r="J14" s="18"/>
      <c r="K14" s="18"/>
      <c r="L14" s="18"/>
      <c r="M14" s="18"/>
    </row>
    <row r="15" spans="1:13" ht="14.25">
      <c r="A15" s="15" t="s">
        <v>91</v>
      </c>
      <c r="B15" s="20">
        <v>56.4</v>
      </c>
      <c r="C15" s="20">
        <v>33.3</v>
      </c>
      <c r="D15" s="20" t="s">
        <v>139</v>
      </c>
      <c r="E15" s="20" t="s">
        <v>140</v>
      </c>
      <c r="F15" s="20">
        <v>33.84</v>
      </c>
      <c r="G15" s="26">
        <v>25.64</v>
      </c>
      <c r="H15" s="26">
        <v>59.48</v>
      </c>
      <c r="I15" s="18">
        <v>9</v>
      </c>
      <c r="J15" s="18"/>
      <c r="K15" s="18"/>
      <c r="L15" s="18"/>
      <c r="M15" s="18"/>
    </row>
    <row r="16" spans="1:13" ht="14.25">
      <c r="A16" s="15" t="s">
        <v>49</v>
      </c>
      <c r="B16" s="18">
        <v>56.6</v>
      </c>
      <c r="C16" s="19">
        <v>30</v>
      </c>
      <c r="D16" s="18">
        <v>33.5</v>
      </c>
      <c r="E16" s="18">
        <v>63.5</v>
      </c>
      <c r="F16" s="18">
        <v>33.96</v>
      </c>
      <c r="G16" s="19">
        <v>25.4</v>
      </c>
      <c r="H16" s="18">
        <v>59.36</v>
      </c>
      <c r="I16" s="18">
        <v>10</v>
      </c>
      <c r="J16" s="18"/>
      <c r="K16" s="18"/>
      <c r="L16" s="18"/>
      <c r="M16" s="18"/>
    </row>
    <row r="17" spans="1:13" ht="14.25">
      <c r="A17" s="15" t="s">
        <v>44</v>
      </c>
      <c r="B17" s="15">
        <v>56.6</v>
      </c>
      <c r="C17" s="15">
        <v>29.4</v>
      </c>
      <c r="D17" s="15">
        <v>31.7</v>
      </c>
      <c r="E17" s="15">
        <v>61.1</v>
      </c>
      <c r="F17" s="15">
        <v>33.96</v>
      </c>
      <c r="G17" s="19">
        <v>24.44</v>
      </c>
      <c r="H17" s="15">
        <v>58.4</v>
      </c>
      <c r="I17" s="18">
        <v>11</v>
      </c>
      <c r="J17" s="15"/>
      <c r="K17" s="15"/>
      <c r="L17" s="18"/>
      <c r="M17" s="18"/>
    </row>
    <row r="18" spans="1:13" ht="14.25">
      <c r="A18" s="15" t="s">
        <v>42</v>
      </c>
      <c r="B18" s="15">
        <v>55.6</v>
      </c>
      <c r="C18" s="15">
        <v>30.9</v>
      </c>
      <c r="D18" s="15">
        <v>31.5</v>
      </c>
      <c r="E18" s="15">
        <v>62.4</v>
      </c>
      <c r="F18" s="15">
        <v>33.36</v>
      </c>
      <c r="G18" s="19">
        <v>24.96</v>
      </c>
      <c r="H18" s="15">
        <v>58.32</v>
      </c>
      <c r="I18" s="18">
        <v>12</v>
      </c>
      <c r="J18" s="18"/>
      <c r="K18" s="15"/>
      <c r="L18" s="15"/>
      <c r="M18" s="18"/>
    </row>
    <row r="19" spans="1:13" ht="14.25">
      <c r="A19" s="15" t="s">
        <v>52</v>
      </c>
      <c r="B19" s="18">
        <v>56.4</v>
      </c>
      <c r="C19" s="19">
        <v>32.1</v>
      </c>
      <c r="D19" s="18">
        <v>28.5</v>
      </c>
      <c r="E19" s="18">
        <v>60.6</v>
      </c>
      <c r="F19" s="18">
        <v>33.84</v>
      </c>
      <c r="G19" s="18">
        <v>24.4</v>
      </c>
      <c r="H19" s="18">
        <v>58.08</v>
      </c>
      <c r="I19" s="18">
        <v>13</v>
      </c>
      <c r="J19" s="18"/>
      <c r="K19" s="18"/>
      <c r="L19" s="18"/>
      <c r="M19" s="18" t="s">
        <v>141</v>
      </c>
    </row>
    <row r="20" spans="1:13" ht="14.25">
      <c r="A20" s="15" t="s">
        <v>51</v>
      </c>
      <c r="B20" s="18">
        <v>56.4</v>
      </c>
      <c r="C20" s="19">
        <v>26.4</v>
      </c>
      <c r="D20" s="18">
        <v>32.1</v>
      </c>
      <c r="E20" s="18">
        <v>58.5</v>
      </c>
      <c r="F20" s="18">
        <v>33.84</v>
      </c>
      <c r="G20" s="18">
        <v>23.4</v>
      </c>
      <c r="H20" s="18">
        <v>57.24</v>
      </c>
      <c r="I20" s="18">
        <v>14</v>
      </c>
      <c r="J20" s="18"/>
      <c r="K20" s="18"/>
      <c r="L20" s="18"/>
      <c r="M20" s="18"/>
    </row>
    <row r="21" spans="1:13" ht="14.25">
      <c r="A21" s="15" t="s">
        <v>46</v>
      </c>
      <c r="B21" s="15">
        <v>56.6</v>
      </c>
      <c r="C21" s="15">
        <v>30.6</v>
      </c>
      <c r="D21" s="15">
        <v>26.7</v>
      </c>
      <c r="E21" s="15">
        <v>57.3</v>
      </c>
      <c r="F21" s="15">
        <v>33.96</v>
      </c>
      <c r="G21" s="19">
        <v>22.92</v>
      </c>
      <c r="H21" s="15">
        <v>56.88</v>
      </c>
      <c r="I21" s="18">
        <v>15</v>
      </c>
      <c r="J21" s="15"/>
      <c r="K21" s="15"/>
      <c r="L21" s="18"/>
      <c r="M21" s="18"/>
    </row>
    <row r="22" spans="1:13" ht="14.25">
      <c r="A22" s="15" t="s">
        <v>98</v>
      </c>
      <c r="B22" s="16">
        <v>55</v>
      </c>
      <c r="C22" s="17">
        <v>29.4</v>
      </c>
      <c r="D22" s="16" t="s">
        <v>142</v>
      </c>
      <c r="E22" s="16" t="s">
        <v>143</v>
      </c>
      <c r="F22" s="16">
        <v>33</v>
      </c>
      <c r="G22" s="26">
        <v>23.24</v>
      </c>
      <c r="H22" s="26">
        <v>56.24</v>
      </c>
      <c r="I22" s="18">
        <v>16</v>
      </c>
      <c r="J22" s="18"/>
      <c r="K22" s="18"/>
      <c r="L22" s="18"/>
      <c r="M22" s="18"/>
    </row>
    <row r="23" spans="1:13" ht="14.25">
      <c r="A23" s="15" t="s">
        <v>53</v>
      </c>
      <c r="B23" s="18">
        <v>56.2</v>
      </c>
      <c r="C23" s="19">
        <v>27.6</v>
      </c>
      <c r="D23" s="18">
        <v>28.2</v>
      </c>
      <c r="E23" s="18">
        <v>55.8</v>
      </c>
      <c r="F23" s="18">
        <v>33.72</v>
      </c>
      <c r="G23" s="18">
        <v>22.32</v>
      </c>
      <c r="H23" s="18">
        <v>56.04</v>
      </c>
      <c r="I23" s="18">
        <v>17</v>
      </c>
      <c r="J23" s="18"/>
      <c r="K23" s="18"/>
      <c r="L23" s="18"/>
      <c r="M23" s="18"/>
    </row>
    <row r="24" spans="1:13" ht="14.25">
      <c r="A24" s="15" t="s">
        <v>43</v>
      </c>
      <c r="B24" s="15">
        <v>55.2</v>
      </c>
      <c r="C24" s="15">
        <v>26.1</v>
      </c>
      <c r="D24" s="15">
        <v>28.4</v>
      </c>
      <c r="E24" s="15">
        <v>54.5</v>
      </c>
      <c r="F24" s="15">
        <v>33.12</v>
      </c>
      <c r="G24" s="19">
        <v>21.8</v>
      </c>
      <c r="H24" s="15">
        <v>54.92</v>
      </c>
      <c r="I24" s="18">
        <v>18</v>
      </c>
      <c r="J24" s="18"/>
      <c r="K24" s="15"/>
      <c r="L24" s="15"/>
      <c r="M24" s="18"/>
    </row>
    <row r="25" spans="1:13" ht="14.25">
      <c r="A25" s="15" t="s">
        <v>40</v>
      </c>
      <c r="B25" s="15">
        <v>55.6</v>
      </c>
      <c r="C25" s="19">
        <v>24.6</v>
      </c>
      <c r="D25" s="15">
        <v>26.02</v>
      </c>
      <c r="E25" s="15">
        <v>50.62</v>
      </c>
      <c r="F25" s="15">
        <v>33.36</v>
      </c>
      <c r="G25" s="19">
        <v>20.25</v>
      </c>
      <c r="H25" s="15">
        <v>53.61</v>
      </c>
      <c r="I25" s="18">
        <v>19</v>
      </c>
      <c r="J25" s="18"/>
      <c r="K25" s="15"/>
      <c r="L25" s="15"/>
      <c r="M25" s="18"/>
    </row>
  </sheetData>
  <sheetProtection/>
  <mergeCells count="15">
    <mergeCell ref="K2:K6"/>
    <mergeCell ref="E2:E5"/>
    <mergeCell ref="H2:H6"/>
    <mergeCell ref="I2:I6"/>
    <mergeCell ref="J2:J6"/>
    <mergeCell ref="A1:M1"/>
    <mergeCell ref="A2:A6"/>
    <mergeCell ref="B2:B5"/>
    <mergeCell ref="F2:F5"/>
    <mergeCell ref="G2:G5"/>
    <mergeCell ref="L2:L6"/>
    <mergeCell ref="M2:M6"/>
    <mergeCell ref="C4:C5"/>
    <mergeCell ref="C2:D3"/>
    <mergeCell ref="D4:D5"/>
  </mergeCells>
  <printOptions/>
  <pageMargins left="0.75" right="0.75" top="1" bottom="1" header="0.5" footer="0.5"/>
  <pageSetup horizontalDpi="600" verticalDpi="6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2016-03-29T02:43:05Z</cp:lastPrinted>
  <dcterms:created xsi:type="dcterms:W3CDTF">1996-12-17T01:32:42Z</dcterms:created>
  <dcterms:modified xsi:type="dcterms:W3CDTF">2017-03-28T03:17:59Z</dcterms:modified>
  <cp:category/>
  <cp:version/>
  <cp:contentType/>
  <cp:contentStatus/>
</cp:coreProperties>
</file>