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Sheet1!$I$1:$I$96</definedName>
  </definedNames>
  <calcPr calcId="152511"/>
</workbook>
</file>

<file path=xl/calcChain.xml><?xml version="1.0" encoding="utf-8"?>
<calcChain xmlns="http://schemas.openxmlformats.org/spreadsheetml/2006/main">
  <c r="H86" i="1" l="1"/>
  <c r="G86" i="1"/>
  <c r="H59" i="1"/>
  <c r="G59" i="1"/>
  <c r="H82" i="1" l="1"/>
  <c r="G82" i="1"/>
  <c r="H62" i="1"/>
  <c r="G62" i="1"/>
  <c r="H57" i="1"/>
  <c r="G57" i="1"/>
  <c r="H49" i="1"/>
  <c r="G49" i="1"/>
  <c r="H44" i="1"/>
  <c r="G44" i="1"/>
  <c r="H27" i="1"/>
  <c r="G27" i="1"/>
  <c r="H19" i="1"/>
  <c r="G19" i="1"/>
  <c r="H14" i="1"/>
  <c r="G14" i="1"/>
  <c r="H6" i="1"/>
  <c r="G6" i="1"/>
  <c r="G85" i="1" l="1"/>
  <c r="H85" i="1"/>
</calcChain>
</file>

<file path=xl/sharedStrings.xml><?xml version="1.0" encoding="utf-8"?>
<sst xmlns="http://schemas.openxmlformats.org/spreadsheetml/2006/main" count="321" uniqueCount="167">
  <si>
    <t>2019年硕士研究生分专业招生计划执行情况</t>
    <phoneticPr fontId="3" type="noConversion"/>
  </si>
  <si>
    <t>学科</t>
    <phoneticPr fontId="3" type="noConversion"/>
  </si>
  <si>
    <t>院系所码</t>
    <phoneticPr fontId="3" type="noConversion"/>
  </si>
  <si>
    <t>院系名称</t>
    <phoneticPr fontId="3" type="noConversion"/>
  </si>
  <si>
    <t>学术型专业/专业学位类别（领域）代码</t>
  </si>
  <si>
    <t>学术型专业/专业学位类别（领域）名称</t>
  </si>
  <si>
    <t>学习方式（全日制/非全日制）</t>
    <phoneticPr fontId="3" type="noConversion"/>
  </si>
  <si>
    <t>2019招生规模</t>
    <phoneticPr fontId="3" type="noConversion"/>
  </si>
  <si>
    <t>2019计划执行情况</t>
    <phoneticPr fontId="3" type="noConversion"/>
  </si>
  <si>
    <t>哲学</t>
    <phoneticPr fontId="3" type="noConversion"/>
  </si>
  <si>
    <t>001</t>
    <phoneticPr fontId="3" type="noConversion"/>
  </si>
  <si>
    <t>马克思主义学院</t>
    <phoneticPr fontId="3" type="noConversion"/>
  </si>
  <si>
    <t>010105</t>
    <phoneticPr fontId="3" type="noConversion"/>
  </si>
  <si>
    <t>伦理学</t>
  </si>
  <si>
    <t>法学</t>
    <phoneticPr fontId="3" type="noConversion"/>
  </si>
  <si>
    <t>030501</t>
    <phoneticPr fontId="3" type="noConversion"/>
  </si>
  <si>
    <t>马克思主义基本原理</t>
  </si>
  <si>
    <t>001</t>
  </si>
  <si>
    <t>030505</t>
    <phoneticPr fontId="3" type="noConversion"/>
  </si>
  <si>
    <t>思想政治教育</t>
  </si>
  <si>
    <t>总计：</t>
    <phoneticPr fontId="3" type="noConversion"/>
  </si>
  <si>
    <t>生物学</t>
    <phoneticPr fontId="3" type="noConversion"/>
  </si>
  <si>
    <t>004</t>
    <phoneticPr fontId="3" type="noConversion"/>
  </si>
  <si>
    <t>基础医学院</t>
    <phoneticPr fontId="3" type="noConversion"/>
  </si>
  <si>
    <t>071003</t>
    <phoneticPr fontId="3" type="noConversion"/>
  </si>
  <si>
    <t>生理学</t>
  </si>
  <si>
    <t>071005</t>
    <phoneticPr fontId="3" type="noConversion"/>
  </si>
  <si>
    <t>微生物学</t>
  </si>
  <si>
    <t>004</t>
  </si>
  <si>
    <t>071006</t>
    <phoneticPr fontId="3" type="noConversion"/>
  </si>
  <si>
    <t>神经生物学</t>
  </si>
  <si>
    <t>基础医学院</t>
    <phoneticPr fontId="3" type="noConversion"/>
  </si>
  <si>
    <t>071007</t>
    <phoneticPr fontId="3" type="noConversion"/>
  </si>
  <si>
    <t>遗传学</t>
  </si>
  <si>
    <t>071008</t>
    <phoneticPr fontId="3" type="noConversion"/>
  </si>
  <si>
    <t>发育生物学</t>
  </si>
  <si>
    <t>071009</t>
    <phoneticPr fontId="3" type="noConversion"/>
  </si>
  <si>
    <t>细胞生物学</t>
  </si>
  <si>
    <t>071010</t>
    <phoneticPr fontId="3" type="noConversion"/>
  </si>
  <si>
    <t>生物化学与分子生物学</t>
  </si>
  <si>
    <t>农学</t>
    <phoneticPr fontId="3" type="noConversion"/>
  </si>
  <si>
    <t>003</t>
    <phoneticPr fontId="3" type="noConversion"/>
  </si>
  <si>
    <t>食品科学与工程学院</t>
    <phoneticPr fontId="3" type="noConversion"/>
  </si>
  <si>
    <t>097201</t>
    <phoneticPr fontId="3" type="noConversion"/>
  </si>
  <si>
    <t>食品科学</t>
  </si>
  <si>
    <t>097202</t>
    <phoneticPr fontId="3" type="noConversion"/>
  </si>
  <si>
    <t>粮食、油脂及植物蛋白工程</t>
  </si>
  <si>
    <t>003</t>
  </si>
  <si>
    <t>097203</t>
    <phoneticPr fontId="3" type="noConversion"/>
  </si>
  <si>
    <t>农产品加工及贮藏工程</t>
  </si>
  <si>
    <t>097204</t>
    <phoneticPr fontId="3" type="noConversion"/>
  </si>
  <si>
    <t>水产品加工及贮藏工程</t>
  </si>
  <si>
    <t>基础医学</t>
    <phoneticPr fontId="3" type="noConversion"/>
  </si>
  <si>
    <t>100101</t>
  </si>
  <si>
    <t>人体解剖与组织胚胎学</t>
  </si>
  <si>
    <t>100102</t>
  </si>
  <si>
    <t>免疫学</t>
  </si>
  <si>
    <t>100103</t>
  </si>
  <si>
    <t>病原生物学</t>
  </si>
  <si>
    <t>100104</t>
  </si>
  <si>
    <t>病理学与病理生理学</t>
  </si>
  <si>
    <t>100105</t>
  </si>
  <si>
    <t>法医学</t>
  </si>
  <si>
    <t>007</t>
    <phoneticPr fontId="3" type="noConversion"/>
  </si>
  <si>
    <t>医学教育研究所</t>
    <phoneticPr fontId="3" type="noConversion"/>
  </si>
  <si>
    <t>1001Z1</t>
  </si>
  <si>
    <t>医学教育学</t>
  </si>
  <si>
    <t>008</t>
    <phoneticPr fontId="3" type="noConversion"/>
  </si>
  <si>
    <t>人文与管理学院</t>
    <phoneticPr fontId="3" type="noConversion"/>
  </si>
  <si>
    <t>1001Z2</t>
  </si>
  <si>
    <t>人文医学</t>
  </si>
  <si>
    <t>总计：</t>
    <phoneticPr fontId="3" type="noConversion"/>
  </si>
  <si>
    <t>临床医学</t>
    <phoneticPr fontId="3" type="noConversion"/>
  </si>
  <si>
    <t>000</t>
  </si>
  <si>
    <t>不区分院系所</t>
    <phoneticPr fontId="3" type="noConversion"/>
  </si>
  <si>
    <t>100201</t>
  </si>
  <si>
    <t>内科学</t>
  </si>
  <si>
    <t>100202</t>
  </si>
  <si>
    <t>儿科学</t>
  </si>
  <si>
    <t>100203</t>
  </si>
  <si>
    <t>老年医学</t>
  </si>
  <si>
    <t>100204</t>
  </si>
  <si>
    <t>神经病学</t>
  </si>
  <si>
    <t>100206</t>
  </si>
  <si>
    <t>皮肤病与性病学</t>
  </si>
  <si>
    <t>100207</t>
  </si>
  <si>
    <t>影像医学与核医学</t>
  </si>
  <si>
    <t>100208</t>
  </si>
  <si>
    <t>临床检验诊断学</t>
  </si>
  <si>
    <t>100210</t>
  </si>
  <si>
    <t>外科学</t>
  </si>
  <si>
    <t>100211</t>
  </si>
  <si>
    <t>妇产科学</t>
  </si>
  <si>
    <t>100212</t>
  </si>
  <si>
    <t>眼科学</t>
  </si>
  <si>
    <t>100213</t>
  </si>
  <si>
    <t>耳鼻咽喉科学</t>
  </si>
  <si>
    <t>100214</t>
  </si>
  <si>
    <t>肿瘤学</t>
  </si>
  <si>
    <t>100215</t>
  </si>
  <si>
    <t>康复医学与理疗学</t>
  </si>
  <si>
    <t>100216</t>
  </si>
  <si>
    <t>运动医学</t>
  </si>
  <si>
    <t>100217</t>
  </si>
  <si>
    <t>麻醉学</t>
  </si>
  <si>
    <t>100218</t>
  </si>
  <si>
    <t>急诊医学</t>
  </si>
  <si>
    <t>口腔临床医学</t>
  </si>
  <si>
    <t>公共卫生与预防医学</t>
    <phoneticPr fontId="3" type="noConversion"/>
  </si>
  <si>
    <t>005</t>
    <phoneticPr fontId="3" type="noConversion"/>
  </si>
  <si>
    <t>公共卫生学院</t>
    <phoneticPr fontId="3" type="noConversion"/>
  </si>
  <si>
    <t>100401</t>
  </si>
  <si>
    <t>流行病与卫生统计学</t>
  </si>
  <si>
    <t>100402</t>
  </si>
  <si>
    <t>劳动卫生与环境卫生学</t>
  </si>
  <si>
    <t>100405</t>
  </si>
  <si>
    <t>卫生毒理学</t>
  </si>
  <si>
    <t>中西医</t>
    <phoneticPr fontId="3" type="noConversion"/>
  </si>
  <si>
    <t>100602</t>
  </si>
  <si>
    <t>中西医结合临床</t>
  </si>
  <si>
    <t>药学</t>
    <phoneticPr fontId="3" type="noConversion"/>
  </si>
  <si>
    <t>006</t>
    <phoneticPr fontId="3" type="noConversion"/>
  </si>
  <si>
    <t>药学院</t>
    <phoneticPr fontId="3" type="noConversion"/>
  </si>
  <si>
    <t>100701</t>
  </si>
  <si>
    <t>药物化学</t>
  </si>
  <si>
    <t>100702</t>
  </si>
  <si>
    <t>药剂学</t>
  </si>
  <si>
    <t>006</t>
  </si>
  <si>
    <t>100703</t>
  </si>
  <si>
    <t>生药学</t>
  </si>
  <si>
    <t>100704</t>
  </si>
  <si>
    <t>药物分析学</t>
  </si>
  <si>
    <t>100705</t>
  </si>
  <si>
    <t>微生物与生化药学</t>
  </si>
  <si>
    <t>药学院\基础医学院</t>
    <phoneticPr fontId="3" type="noConversion"/>
  </si>
  <si>
    <t>100706</t>
  </si>
  <si>
    <t>药理学</t>
  </si>
  <si>
    <t>护理学</t>
    <phoneticPr fontId="3" type="noConversion"/>
  </si>
  <si>
    <t>101100</t>
  </si>
  <si>
    <t>学硕：</t>
    <phoneticPr fontId="3" type="noConversion"/>
  </si>
  <si>
    <t>农业专业学位</t>
    <phoneticPr fontId="3" type="noConversion"/>
  </si>
  <si>
    <t>002</t>
    <phoneticPr fontId="3" type="noConversion"/>
  </si>
  <si>
    <t>畜牧兽医学院</t>
    <phoneticPr fontId="3" type="noConversion"/>
  </si>
  <si>
    <t>095133</t>
    <phoneticPr fontId="3" type="noConversion"/>
  </si>
  <si>
    <t>农业（畜牧）</t>
    <phoneticPr fontId="3" type="noConversion"/>
  </si>
  <si>
    <t>003</t>
    <phoneticPr fontId="3" type="noConversion"/>
  </si>
  <si>
    <t>食品科学与工程学院</t>
    <phoneticPr fontId="3" type="noConversion"/>
  </si>
  <si>
    <t>095135</t>
    <phoneticPr fontId="3" type="noConversion"/>
  </si>
  <si>
    <t>食品加工与安全</t>
  </si>
  <si>
    <t>总计：</t>
    <phoneticPr fontId="3" type="noConversion"/>
  </si>
  <si>
    <t>兽医专业学位</t>
    <phoneticPr fontId="3" type="noConversion"/>
  </si>
  <si>
    <t>095200</t>
    <phoneticPr fontId="3" type="noConversion"/>
  </si>
  <si>
    <t>兽医（专硕）</t>
  </si>
  <si>
    <t>临床医学专业学位</t>
    <phoneticPr fontId="3" type="noConversion"/>
  </si>
  <si>
    <t>不区分院系所</t>
    <phoneticPr fontId="3" type="noConversion"/>
  </si>
  <si>
    <t>精神病与精神卫生学</t>
  </si>
  <si>
    <t>全科医学（不授博士学位）</t>
  </si>
  <si>
    <t>临床病理学（不授博士学位）</t>
  </si>
  <si>
    <t>护理专业学位</t>
    <phoneticPr fontId="3" type="noConversion"/>
  </si>
  <si>
    <t>护理</t>
  </si>
  <si>
    <t>药学专业学位</t>
    <phoneticPr fontId="3" type="noConversion"/>
  </si>
  <si>
    <t>药学（专硕）</t>
  </si>
  <si>
    <t>专硕：</t>
    <phoneticPr fontId="3" type="noConversion"/>
  </si>
  <si>
    <t>合计</t>
    <phoneticPr fontId="3" type="noConversion"/>
  </si>
  <si>
    <t>根据生源情况，进行微调</t>
    <phoneticPr fontId="2" type="noConversion"/>
  </si>
  <si>
    <t>根据生源情况，进行微调</t>
    <phoneticPr fontId="3" type="noConversion"/>
  </si>
  <si>
    <t>口腔医学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</si>
</sst>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1"/>
      <color theme="1"/>
      <name val="宋体"/>
      <family val="2"/>
      <scheme val="minor"/>
    </font>
    <font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/>
    </xf>
    <xf numFmtId="49" fontId="0" fillId="0" borderId="0" xfId="0" applyNumberFormat="1" applyFill="1" applyAlignment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right" vertical="center"/>
    </xf>
    <xf numFmtId="49" fontId="5" fillId="0" borderId="7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activeCell="H13" sqref="H13"/>
    </sheetView>
  </sheetViews>
  <sheetFormatPr defaultColWidth="8.875" defaultRowHeight="12" x14ac:dyDescent="0.15"/>
  <cols>
    <col min="1" max="1" width="9.75" style="2" customWidth="1"/>
    <col min="2" max="2" width="7.125" style="2" customWidth="1"/>
    <col min="3" max="3" width="16.75" style="2" bestFit="1" customWidth="1"/>
    <col min="4" max="4" width="8" style="17" bestFit="1" customWidth="1"/>
    <col min="5" max="5" width="22.375" style="18" customWidth="1"/>
    <col min="6" max="6" width="7.5" style="1" customWidth="1"/>
    <col min="7" max="7" width="6.375" style="1" customWidth="1"/>
    <col min="8" max="8" width="6.375" style="2" customWidth="1"/>
    <col min="9" max="9" width="20.125" style="2" customWidth="1"/>
    <col min="10" max="10" width="8.5" style="17" bestFit="1" customWidth="1"/>
    <col min="11" max="11" width="27.625" style="17" bestFit="1" customWidth="1"/>
    <col min="12" max="12" width="18.5" style="17" customWidth="1"/>
    <col min="13" max="14" width="8.875" style="1"/>
    <col min="15" max="16384" width="8.875" style="2"/>
  </cols>
  <sheetData>
    <row r="1" spans="1:14" ht="32.25" customHeight="1" x14ac:dyDescent="0.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1"/>
      <c r="K1" s="22"/>
      <c r="L1" s="23"/>
      <c r="M1" s="23"/>
    </row>
    <row r="2" spans="1:14" ht="60" x14ac:dyDescent="0.15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3" t="s">
        <v>6</v>
      </c>
      <c r="G2" s="3" t="s">
        <v>7</v>
      </c>
      <c r="H2" s="3" t="s">
        <v>8</v>
      </c>
      <c r="I2" s="3"/>
      <c r="J2" s="24"/>
      <c r="K2" s="14"/>
      <c r="L2" s="15"/>
      <c r="M2" s="12"/>
      <c r="N2" s="23"/>
    </row>
    <row r="3" spans="1:14" ht="18.75" customHeight="1" x14ac:dyDescent="0.15">
      <c r="A3" s="3" t="s">
        <v>9</v>
      </c>
      <c r="B3" s="7" t="s">
        <v>10</v>
      </c>
      <c r="C3" s="4" t="s">
        <v>11</v>
      </c>
      <c r="D3" s="7" t="s">
        <v>12</v>
      </c>
      <c r="E3" s="6" t="s">
        <v>13</v>
      </c>
      <c r="F3" s="3">
        <v>1</v>
      </c>
      <c r="G3" s="3">
        <v>6</v>
      </c>
      <c r="H3" s="8">
        <v>5</v>
      </c>
      <c r="I3" s="8" t="s">
        <v>164</v>
      </c>
      <c r="J3" s="24"/>
      <c r="K3" s="14"/>
      <c r="L3" s="15"/>
      <c r="M3" s="12"/>
      <c r="N3" s="12"/>
    </row>
    <row r="4" spans="1:14" ht="18.75" customHeight="1" x14ac:dyDescent="0.15">
      <c r="A4" s="28" t="s">
        <v>14</v>
      </c>
      <c r="B4" s="7" t="s">
        <v>10</v>
      </c>
      <c r="C4" s="4" t="s">
        <v>11</v>
      </c>
      <c r="D4" s="7" t="s">
        <v>15</v>
      </c>
      <c r="E4" s="6" t="s">
        <v>16</v>
      </c>
      <c r="F4" s="3">
        <v>1</v>
      </c>
      <c r="G4" s="3">
        <v>2</v>
      </c>
      <c r="H4" s="8">
        <v>2</v>
      </c>
      <c r="I4" s="8"/>
      <c r="J4" s="24"/>
      <c r="K4" s="14"/>
      <c r="L4" s="15"/>
      <c r="M4" s="12"/>
      <c r="N4" s="12"/>
    </row>
    <row r="5" spans="1:14" ht="18.75" customHeight="1" x14ac:dyDescent="0.15">
      <c r="A5" s="29"/>
      <c r="B5" s="7" t="s">
        <v>17</v>
      </c>
      <c r="C5" s="4" t="s">
        <v>11</v>
      </c>
      <c r="D5" s="7" t="s">
        <v>18</v>
      </c>
      <c r="E5" s="6" t="s">
        <v>19</v>
      </c>
      <c r="F5" s="3">
        <v>1</v>
      </c>
      <c r="G5" s="3">
        <v>4</v>
      </c>
      <c r="H5" s="8">
        <v>4</v>
      </c>
      <c r="I5" s="8"/>
      <c r="J5" s="24"/>
      <c r="K5" s="14"/>
      <c r="L5" s="15"/>
      <c r="M5" s="12"/>
      <c r="N5" s="12"/>
    </row>
    <row r="6" spans="1:14" ht="18.75" customHeight="1" x14ac:dyDescent="0.15">
      <c r="A6" s="30"/>
      <c r="B6" s="31" t="s">
        <v>20</v>
      </c>
      <c r="C6" s="32"/>
      <c r="D6" s="32"/>
      <c r="E6" s="33"/>
      <c r="F6" s="3"/>
      <c r="G6" s="19">
        <f t="shared" ref="G6:H6" si="0">G4+G5</f>
        <v>6</v>
      </c>
      <c r="H6" s="19">
        <f t="shared" si="0"/>
        <v>6</v>
      </c>
      <c r="I6" s="19"/>
      <c r="J6" s="24"/>
      <c r="K6" s="14"/>
      <c r="L6" s="15"/>
      <c r="M6" s="12"/>
      <c r="N6" s="12"/>
    </row>
    <row r="7" spans="1:14" ht="18.75" customHeight="1" x14ac:dyDescent="0.15">
      <c r="A7" s="28" t="s">
        <v>21</v>
      </c>
      <c r="B7" s="7" t="s">
        <v>22</v>
      </c>
      <c r="C7" s="4" t="s">
        <v>23</v>
      </c>
      <c r="D7" s="7" t="s">
        <v>24</v>
      </c>
      <c r="E7" s="6" t="s">
        <v>25</v>
      </c>
      <c r="F7" s="3">
        <v>1</v>
      </c>
      <c r="G7" s="3">
        <v>3</v>
      </c>
      <c r="H7" s="8">
        <v>3</v>
      </c>
      <c r="I7" s="8"/>
      <c r="J7" s="24"/>
      <c r="K7" s="14"/>
      <c r="L7" s="15"/>
      <c r="M7" s="12"/>
      <c r="N7" s="12"/>
    </row>
    <row r="8" spans="1:14" ht="18.75" customHeight="1" x14ac:dyDescent="0.15">
      <c r="A8" s="29"/>
      <c r="B8" s="7" t="s">
        <v>22</v>
      </c>
      <c r="C8" s="4" t="s">
        <v>23</v>
      </c>
      <c r="D8" s="7" t="s">
        <v>26</v>
      </c>
      <c r="E8" s="6" t="s">
        <v>27</v>
      </c>
      <c r="F8" s="3">
        <v>1</v>
      </c>
      <c r="G8" s="3">
        <v>4</v>
      </c>
      <c r="H8" s="8">
        <v>4</v>
      </c>
      <c r="I8" s="8"/>
      <c r="J8" s="24"/>
      <c r="K8" s="14"/>
      <c r="L8" s="15"/>
      <c r="M8" s="12"/>
      <c r="N8" s="12"/>
    </row>
    <row r="9" spans="1:14" ht="18.75" customHeight="1" x14ac:dyDescent="0.15">
      <c r="A9" s="29"/>
      <c r="B9" s="7" t="s">
        <v>28</v>
      </c>
      <c r="C9" s="4" t="s">
        <v>23</v>
      </c>
      <c r="D9" s="7" t="s">
        <v>29</v>
      </c>
      <c r="E9" s="6" t="s">
        <v>30</v>
      </c>
      <c r="F9" s="3">
        <v>1</v>
      </c>
      <c r="G9" s="3">
        <v>4</v>
      </c>
      <c r="H9" s="8">
        <v>2</v>
      </c>
      <c r="I9" s="8" t="s">
        <v>165</v>
      </c>
      <c r="J9" s="24"/>
      <c r="K9" s="14"/>
      <c r="L9" s="15"/>
      <c r="M9" s="12"/>
      <c r="N9" s="12"/>
    </row>
    <row r="10" spans="1:14" ht="18.75" customHeight="1" x14ac:dyDescent="0.15">
      <c r="A10" s="29"/>
      <c r="B10" s="7" t="s">
        <v>28</v>
      </c>
      <c r="C10" s="4" t="s">
        <v>31</v>
      </c>
      <c r="D10" s="7" t="s">
        <v>32</v>
      </c>
      <c r="E10" s="6" t="s">
        <v>33</v>
      </c>
      <c r="F10" s="3">
        <v>1</v>
      </c>
      <c r="G10" s="3">
        <v>3</v>
      </c>
      <c r="H10" s="8">
        <v>2</v>
      </c>
      <c r="I10" s="8" t="s">
        <v>165</v>
      </c>
      <c r="J10" s="24"/>
      <c r="K10" s="14"/>
      <c r="L10" s="15"/>
      <c r="M10" s="12"/>
      <c r="N10" s="12"/>
    </row>
    <row r="11" spans="1:14" ht="18.75" customHeight="1" x14ac:dyDescent="0.15">
      <c r="A11" s="29"/>
      <c r="B11" s="7" t="s">
        <v>28</v>
      </c>
      <c r="C11" s="4" t="s">
        <v>31</v>
      </c>
      <c r="D11" s="7" t="s">
        <v>34</v>
      </c>
      <c r="E11" s="6" t="s">
        <v>35</v>
      </c>
      <c r="F11" s="3">
        <v>1</v>
      </c>
      <c r="G11" s="3">
        <v>1</v>
      </c>
      <c r="H11" s="8">
        <v>0</v>
      </c>
      <c r="I11" s="8" t="s">
        <v>165</v>
      </c>
      <c r="J11" s="24"/>
      <c r="K11" s="14"/>
      <c r="L11" s="15"/>
      <c r="M11" s="12"/>
      <c r="N11" s="12"/>
    </row>
    <row r="12" spans="1:14" ht="18.75" customHeight="1" x14ac:dyDescent="0.15">
      <c r="A12" s="29"/>
      <c r="B12" s="7" t="s">
        <v>28</v>
      </c>
      <c r="C12" s="4" t="s">
        <v>31</v>
      </c>
      <c r="D12" s="7" t="s">
        <v>36</v>
      </c>
      <c r="E12" s="6" t="s">
        <v>37</v>
      </c>
      <c r="F12" s="3">
        <v>1</v>
      </c>
      <c r="G12" s="3">
        <v>4</v>
      </c>
      <c r="H12" s="8">
        <v>5</v>
      </c>
      <c r="I12" s="8" t="s">
        <v>165</v>
      </c>
      <c r="J12" s="24"/>
      <c r="K12" s="14"/>
      <c r="L12" s="15"/>
      <c r="M12" s="12"/>
    </row>
    <row r="13" spans="1:14" ht="18.75" customHeight="1" x14ac:dyDescent="0.15">
      <c r="A13" s="29"/>
      <c r="B13" s="7" t="s">
        <v>28</v>
      </c>
      <c r="C13" s="4" t="s">
        <v>31</v>
      </c>
      <c r="D13" s="7" t="s">
        <v>38</v>
      </c>
      <c r="E13" s="6" t="s">
        <v>39</v>
      </c>
      <c r="F13" s="3">
        <v>1</v>
      </c>
      <c r="G13" s="3">
        <v>13</v>
      </c>
      <c r="H13" s="8">
        <v>13</v>
      </c>
      <c r="I13" s="8"/>
      <c r="J13" s="24"/>
      <c r="K13" s="14"/>
      <c r="L13" s="15"/>
      <c r="M13" s="12"/>
    </row>
    <row r="14" spans="1:14" ht="18.75" customHeight="1" x14ac:dyDescent="0.15">
      <c r="A14" s="30"/>
      <c r="B14" s="31" t="s">
        <v>20</v>
      </c>
      <c r="C14" s="32"/>
      <c r="D14" s="32"/>
      <c r="E14" s="33"/>
      <c r="F14" s="3"/>
      <c r="G14" s="19">
        <f t="shared" ref="G14:H14" si="1">SUM(G7:G13)</f>
        <v>32</v>
      </c>
      <c r="H14" s="20">
        <f t="shared" si="1"/>
        <v>29</v>
      </c>
      <c r="I14" s="20"/>
      <c r="J14" s="24"/>
      <c r="K14" s="14"/>
      <c r="L14" s="15"/>
      <c r="M14" s="12"/>
    </row>
    <row r="15" spans="1:14" ht="18.75" customHeight="1" x14ac:dyDescent="0.15">
      <c r="A15" s="28" t="s">
        <v>40</v>
      </c>
      <c r="B15" s="7" t="s">
        <v>41</v>
      </c>
      <c r="C15" s="4" t="s">
        <v>42</v>
      </c>
      <c r="D15" s="7" t="s">
        <v>43</v>
      </c>
      <c r="E15" s="6" t="s">
        <v>44</v>
      </c>
      <c r="F15" s="3">
        <v>1</v>
      </c>
      <c r="G15" s="3">
        <v>2</v>
      </c>
      <c r="H15" s="8">
        <v>2</v>
      </c>
      <c r="I15" s="8"/>
      <c r="J15" s="24"/>
      <c r="K15" s="14"/>
      <c r="L15" s="15"/>
      <c r="M15" s="12"/>
      <c r="N15" s="12"/>
    </row>
    <row r="16" spans="1:14" ht="18.75" customHeight="1" x14ac:dyDescent="0.15">
      <c r="A16" s="29"/>
      <c r="B16" s="7" t="s">
        <v>41</v>
      </c>
      <c r="C16" s="4" t="s">
        <v>42</v>
      </c>
      <c r="D16" s="7" t="s">
        <v>45</v>
      </c>
      <c r="E16" s="6" t="s">
        <v>46</v>
      </c>
      <c r="F16" s="3">
        <v>1</v>
      </c>
      <c r="G16" s="3">
        <v>1</v>
      </c>
      <c r="H16" s="8">
        <v>1</v>
      </c>
      <c r="I16" s="8"/>
      <c r="J16" s="24"/>
      <c r="K16" s="14"/>
      <c r="L16" s="15"/>
      <c r="M16" s="12"/>
      <c r="N16" s="12"/>
    </row>
    <row r="17" spans="1:14" ht="18.75" customHeight="1" x14ac:dyDescent="0.15">
      <c r="A17" s="29"/>
      <c r="B17" s="7" t="s">
        <v>47</v>
      </c>
      <c r="C17" s="4" t="s">
        <v>42</v>
      </c>
      <c r="D17" s="7" t="s">
        <v>48</v>
      </c>
      <c r="E17" s="6" t="s">
        <v>49</v>
      </c>
      <c r="F17" s="3">
        <v>1</v>
      </c>
      <c r="G17" s="3">
        <v>1</v>
      </c>
      <c r="H17" s="8">
        <v>1</v>
      </c>
      <c r="I17" s="8"/>
      <c r="J17" s="24"/>
      <c r="K17" s="14"/>
      <c r="L17" s="15"/>
      <c r="M17" s="12"/>
      <c r="N17" s="12"/>
    </row>
    <row r="18" spans="1:14" ht="18.75" customHeight="1" x14ac:dyDescent="0.15">
      <c r="A18" s="29"/>
      <c r="B18" s="7" t="s">
        <v>47</v>
      </c>
      <c r="C18" s="4" t="s">
        <v>42</v>
      </c>
      <c r="D18" s="7" t="s">
        <v>50</v>
      </c>
      <c r="E18" s="6" t="s">
        <v>51</v>
      </c>
      <c r="F18" s="3">
        <v>1</v>
      </c>
      <c r="G18" s="3">
        <v>1</v>
      </c>
      <c r="H18" s="8">
        <v>1</v>
      </c>
      <c r="I18" s="8"/>
      <c r="J18" s="24"/>
      <c r="K18" s="14"/>
      <c r="L18" s="15"/>
      <c r="M18" s="12"/>
      <c r="N18" s="12"/>
    </row>
    <row r="19" spans="1:14" ht="18.75" customHeight="1" x14ac:dyDescent="0.15">
      <c r="A19" s="30"/>
      <c r="B19" s="31" t="s">
        <v>20</v>
      </c>
      <c r="C19" s="32"/>
      <c r="D19" s="32"/>
      <c r="E19" s="33"/>
      <c r="F19" s="3"/>
      <c r="G19" s="19">
        <f t="shared" ref="G19:H19" si="2">SUM(G15:G18)</f>
        <v>5</v>
      </c>
      <c r="H19" s="20">
        <f t="shared" si="2"/>
        <v>5</v>
      </c>
      <c r="I19" s="20"/>
      <c r="J19" s="24"/>
      <c r="K19" s="14"/>
      <c r="L19" s="15"/>
      <c r="M19" s="12"/>
    </row>
    <row r="20" spans="1:14" ht="18.75" customHeight="1" x14ac:dyDescent="0.15">
      <c r="A20" s="28" t="s">
        <v>52</v>
      </c>
      <c r="B20" s="7" t="s">
        <v>22</v>
      </c>
      <c r="C20" s="4" t="s">
        <v>23</v>
      </c>
      <c r="D20" s="7" t="s">
        <v>53</v>
      </c>
      <c r="E20" s="6" t="s">
        <v>54</v>
      </c>
      <c r="F20" s="3">
        <v>1</v>
      </c>
      <c r="G20" s="3">
        <v>23</v>
      </c>
      <c r="H20" s="8">
        <v>26</v>
      </c>
      <c r="I20" s="8" t="s">
        <v>165</v>
      </c>
      <c r="J20" s="24"/>
      <c r="K20" s="14"/>
      <c r="L20" s="15"/>
      <c r="M20" s="12"/>
      <c r="N20" s="12"/>
    </row>
    <row r="21" spans="1:14" ht="18.75" customHeight="1" x14ac:dyDescent="0.15">
      <c r="A21" s="29"/>
      <c r="B21" s="7" t="s">
        <v>22</v>
      </c>
      <c r="C21" s="4" t="s">
        <v>23</v>
      </c>
      <c r="D21" s="7" t="s">
        <v>55</v>
      </c>
      <c r="E21" s="6" t="s">
        <v>56</v>
      </c>
      <c r="F21" s="3">
        <v>1</v>
      </c>
      <c r="G21" s="3">
        <v>18</v>
      </c>
      <c r="H21" s="8">
        <v>16</v>
      </c>
      <c r="I21" s="8" t="s">
        <v>165</v>
      </c>
      <c r="J21" s="24"/>
      <c r="K21" s="14"/>
      <c r="L21" s="15"/>
      <c r="M21" s="12"/>
      <c r="N21" s="12"/>
    </row>
    <row r="22" spans="1:14" ht="18.75" customHeight="1" x14ac:dyDescent="0.15">
      <c r="A22" s="29"/>
      <c r="B22" s="7" t="s">
        <v>28</v>
      </c>
      <c r="C22" s="4" t="s">
        <v>23</v>
      </c>
      <c r="D22" s="7" t="s">
        <v>57</v>
      </c>
      <c r="E22" s="6" t="s">
        <v>58</v>
      </c>
      <c r="F22" s="3">
        <v>1</v>
      </c>
      <c r="G22" s="3">
        <v>6</v>
      </c>
      <c r="H22" s="8">
        <v>6</v>
      </c>
      <c r="I22" s="8"/>
      <c r="J22" s="24"/>
      <c r="K22" s="14"/>
      <c r="L22" s="15"/>
      <c r="M22" s="12"/>
      <c r="N22" s="12"/>
    </row>
    <row r="23" spans="1:14" ht="18.75" customHeight="1" x14ac:dyDescent="0.15">
      <c r="A23" s="29"/>
      <c r="B23" s="7" t="s">
        <v>28</v>
      </c>
      <c r="C23" s="4" t="s">
        <v>23</v>
      </c>
      <c r="D23" s="7" t="s">
        <v>59</v>
      </c>
      <c r="E23" s="6" t="s">
        <v>60</v>
      </c>
      <c r="F23" s="3">
        <v>1</v>
      </c>
      <c r="G23" s="3">
        <v>9</v>
      </c>
      <c r="H23" s="8">
        <v>8</v>
      </c>
      <c r="I23" s="8" t="s">
        <v>165</v>
      </c>
      <c r="J23" s="24"/>
      <c r="K23" s="14"/>
      <c r="L23" s="15"/>
      <c r="M23" s="12"/>
      <c r="N23" s="12"/>
    </row>
    <row r="24" spans="1:14" ht="18.75" customHeight="1" x14ac:dyDescent="0.15">
      <c r="A24" s="29"/>
      <c r="B24" s="7" t="s">
        <v>22</v>
      </c>
      <c r="C24" s="4" t="s">
        <v>23</v>
      </c>
      <c r="D24" s="7" t="s">
        <v>61</v>
      </c>
      <c r="E24" s="6" t="s">
        <v>62</v>
      </c>
      <c r="F24" s="3">
        <v>1</v>
      </c>
      <c r="G24" s="3">
        <v>2</v>
      </c>
      <c r="H24" s="8">
        <v>3</v>
      </c>
      <c r="I24" s="8" t="s">
        <v>165</v>
      </c>
      <c r="J24" s="24"/>
      <c r="K24" s="14"/>
      <c r="L24" s="15"/>
      <c r="M24" s="12"/>
      <c r="N24" s="12"/>
    </row>
    <row r="25" spans="1:14" ht="18.75" customHeight="1" x14ac:dyDescent="0.15">
      <c r="A25" s="29"/>
      <c r="B25" s="7" t="s">
        <v>63</v>
      </c>
      <c r="C25" s="4" t="s">
        <v>64</v>
      </c>
      <c r="D25" s="7" t="s">
        <v>65</v>
      </c>
      <c r="E25" s="6" t="s">
        <v>66</v>
      </c>
      <c r="F25" s="3">
        <v>1</v>
      </c>
      <c r="G25" s="3">
        <v>1</v>
      </c>
      <c r="H25" s="8">
        <v>1</v>
      </c>
      <c r="I25" s="8"/>
      <c r="J25" s="24"/>
      <c r="K25" s="14"/>
      <c r="L25" s="25"/>
      <c r="M25" s="12"/>
    </row>
    <row r="26" spans="1:14" ht="18.75" customHeight="1" x14ac:dyDescent="0.15">
      <c r="A26" s="29"/>
      <c r="B26" s="7" t="s">
        <v>67</v>
      </c>
      <c r="C26" s="4" t="s">
        <v>68</v>
      </c>
      <c r="D26" s="7" t="s">
        <v>69</v>
      </c>
      <c r="E26" s="6" t="s">
        <v>70</v>
      </c>
      <c r="F26" s="3">
        <v>1</v>
      </c>
      <c r="G26" s="3">
        <v>6</v>
      </c>
      <c r="H26" s="8">
        <v>6</v>
      </c>
      <c r="I26" s="8"/>
      <c r="J26" s="25"/>
      <c r="K26" s="14"/>
      <c r="L26" s="15"/>
      <c r="M26" s="12"/>
    </row>
    <row r="27" spans="1:14" ht="18.75" customHeight="1" x14ac:dyDescent="0.15">
      <c r="A27" s="30"/>
      <c r="B27" s="31" t="s">
        <v>71</v>
      </c>
      <c r="C27" s="32"/>
      <c r="D27" s="32"/>
      <c r="E27" s="33"/>
      <c r="F27" s="3"/>
      <c r="G27" s="19">
        <f t="shared" ref="G27:H27" si="3">SUM(G20:G26)</f>
        <v>65</v>
      </c>
      <c r="H27" s="19">
        <f t="shared" si="3"/>
        <v>66</v>
      </c>
      <c r="I27" s="19"/>
      <c r="J27" s="25"/>
      <c r="K27" s="14"/>
      <c r="L27" s="15"/>
      <c r="M27" s="12"/>
    </row>
    <row r="28" spans="1:14" ht="18.75" customHeight="1" x14ac:dyDescent="0.15">
      <c r="A28" s="28" t="s">
        <v>72</v>
      </c>
      <c r="B28" s="9" t="s">
        <v>73</v>
      </c>
      <c r="C28" s="10" t="s">
        <v>74</v>
      </c>
      <c r="D28" s="9" t="s">
        <v>75</v>
      </c>
      <c r="E28" s="6" t="s">
        <v>76</v>
      </c>
      <c r="F28" s="3">
        <v>1</v>
      </c>
      <c r="G28" s="11">
        <v>24</v>
      </c>
      <c r="H28" s="4">
        <v>24</v>
      </c>
      <c r="I28" s="4"/>
      <c r="J28" s="25"/>
      <c r="K28" s="14"/>
      <c r="L28" s="15"/>
      <c r="M28" s="12"/>
      <c r="N28" s="12"/>
    </row>
    <row r="29" spans="1:14" ht="18.75" customHeight="1" x14ac:dyDescent="0.15">
      <c r="A29" s="29"/>
      <c r="B29" s="7" t="s">
        <v>73</v>
      </c>
      <c r="C29" s="4" t="s">
        <v>74</v>
      </c>
      <c r="D29" s="7" t="s">
        <v>77</v>
      </c>
      <c r="E29" s="6" t="s">
        <v>78</v>
      </c>
      <c r="F29" s="3">
        <v>1</v>
      </c>
      <c r="G29" s="3">
        <v>1</v>
      </c>
      <c r="H29" s="4">
        <v>1</v>
      </c>
      <c r="I29" s="4"/>
      <c r="J29" s="25"/>
      <c r="K29" s="14"/>
      <c r="L29" s="15"/>
      <c r="M29" s="12"/>
      <c r="N29" s="12"/>
    </row>
    <row r="30" spans="1:14" ht="18.75" customHeight="1" x14ac:dyDescent="0.15">
      <c r="A30" s="29"/>
      <c r="B30" s="7" t="s">
        <v>73</v>
      </c>
      <c r="C30" s="4" t="s">
        <v>74</v>
      </c>
      <c r="D30" s="7" t="s">
        <v>79</v>
      </c>
      <c r="E30" s="6" t="s">
        <v>80</v>
      </c>
      <c r="F30" s="3">
        <v>1</v>
      </c>
      <c r="G30" s="3">
        <v>1</v>
      </c>
      <c r="H30" s="4">
        <v>1</v>
      </c>
      <c r="I30" s="4"/>
      <c r="J30" s="25"/>
      <c r="K30" s="14"/>
      <c r="L30" s="15"/>
      <c r="M30" s="12"/>
      <c r="N30" s="12"/>
    </row>
    <row r="31" spans="1:14" ht="18.75" customHeight="1" x14ac:dyDescent="0.15">
      <c r="A31" s="29"/>
      <c r="B31" s="7" t="s">
        <v>73</v>
      </c>
      <c r="C31" s="4" t="s">
        <v>74</v>
      </c>
      <c r="D31" s="7" t="s">
        <v>81</v>
      </c>
      <c r="E31" s="6" t="s">
        <v>82</v>
      </c>
      <c r="F31" s="3">
        <v>1</v>
      </c>
      <c r="G31" s="3">
        <v>4</v>
      </c>
      <c r="H31" s="4">
        <v>4</v>
      </c>
      <c r="I31" s="4"/>
      <c r="J31" s="25"/>
      <c r="K31" s="14"/>
      <c r="L31" s="15"/>
      <c r="M31" s="12"/>
      <c r="N31" s="12"/>
    </row>
    <row r="32" spans="1:14" ht="18.75" customHeight="1" x14ac:dyDescent="0.15">
      <c r="A32" s="29"/>
      <c r="B32" s="7" t="s">
        <v>73</v>
      </c>
      <c r="C32" s="4" t="s">
        <v>74</v>
      </c>
      <c r="D32" s="7" t="s">
        <v>83</v>
      </c>
      <c r="E32" s="6" t="s">
        <v>84</v>
      </c>
      <c r="F32" s="3">
        <v>1</v>
      </c>
      <c r="G32" s="3">
        <v>2</v>
      </c>
      <c r="H32" s="4">
        <v>2</v>
      </c>
      <c r="I32" s="4"/>
      <c r="J32" s="25"/>
      <c r="K32" s="14"/>
      <c r="L32" s="15"/>
      <c r="M32" s="12"/>
      <c r="N32" s="12"/>
    </row>
    <row r="33" spans="1:14" ht="18.75" customHeight="1" x14ac:dyDescent="0.15">
      <c r="A33" s="29"/>
      <c r="B33" s="7" t="s">
        <v>73</v>
      </c>
      <c r="C33" s="4" t="s">
        <v>74</v>
      </c>
      <c r="D33" s="7" t="s">
        <v>85</v>
      </c>
      <c r="E33" s="6" t="s">
        <v>86</v>
      </c>
      <c r="F33" s="3">
        <v>1</v>
      </c>
      <c r="G33" s="11">
        <v>18</v>
      </c>
      <c r="H33" s="4">
        <v>16</v>
      </c>
      <c r="I33" s="8" t="s">
        <v>165</v>
      </c>
      <c r="J33" s="24"/>
      <c r="K33" s="14"/>
      <c r="L33" s="15"/>
      <c r="M33" s="12"/>
      <c r="N33" s="12"/>
    </row>
    <row r="34" spans="1:14" ht="18.75" customHeight="1" x14ac:dyDescent="0.15">
      <c r="A34" s="29"/>
      <c r="B34" s="7" t="s">
        <v>73</v>
      </c>
      <c r="C34" s="4" t="s">
        <v>74</v>
      </c>
      <c r="D34" s="7" t="s">
        <v>87</v>
      </c>
      <c r="E34" s="6" t="s">
        <v>88</v>
      </c>
      <c r="F34" s="3">
        <v>1</v>
      </c>
      <c r="G34" s="3">
        <v>10</v>
      </c>
      <c r="H34" s="4">
        <v>10</v>
      </c>
      <c r="I34" s="4"/>
      <c r="J34" s="24"/>
      <c r="K34" s="14"/>
      <c r="L34" s="15"/>
      <c r="M34" s="12"/>
      <c r="N34" s="12"/>
    </row>
    <row r="35" spans="1:14" ht="18.75" customHeight="1" x14ac:dyDescent="0.15">
      <c r="A35" s="29"/>
      <c r="B35" s="9" t="s">
        <v>73</v>
      </c>
      <c r="C35" s="10" t="s">
        <v>74</v>
      </c>
      <c r="D35" s="9" t="s">
        <v>89</v>
      </c>
      <c r="E35" s="6" t="s">
        <v>90</v>
      </c>
      <c r="F35" s="3">
        <v>1</v>
      </c>
      <c r="G35" s="11">
        <v>20</v>
      </c>
      <c r="H35" s="4">
        <v>20</v>
      </c>
      <c r="I35" s="4"/>
      <c r="J35" s="24"/>
      <c r="K35" s="14"/>
      <c r="L35" s="15"/>
      <c r="M35" s="12"/>
      <c r="N35" s="12"/>
    </row>
    <row r="36" spans="1:14" ht="18.75" customHeight="1" x14ac:dyDescent="0.15">
      <c r="A36" s="29"/>
      <c r="B36" s="7" t="s">
        <v>73</v>
      </c>
      <c r="C36" s="4" t="s">
        <v>74</v>
      </c>
      <c r="D36" s="7" t="s">
        <v>91</v>
      </c>
      <c r="E36" s="6" t="s">
        <v>92</v>
      </c>
      <c r="F36" s="3">
        <v>1</v>
      </c>
      <c r="G36" s="3">
        <v>8</v>
      </c>
      <c r="H36" s="4">
        <v>9</v>
      </c>
      <c r="I36" s="8" t="s">
        <v>165</v>
      </c>
      <c r="J36" s="24"/>
      <c r="K36" s="14"/>
      <c r="L36" s="15"/>
      <c r="M36" s="12"/>
      <c r="N36" s="12"/>
    </row>
    <row r="37" spans="1:14" ht="18.75" customHeight="1" x14ac:dyDescent="0.15">
      <c r="A37" s="29"/>
      <c r="B37" s="7" t="s">
        <v>73</v>
      </c>
      <c r="C37" s="4" t="s">
        <v>74</v>
      </c>
      <c r="D37" s="7" t="s">
        <v>93</v>
      </c>
      <c r="E37" s="6" t="s">
        <v>94</v>
      </c>
      <c r="F37" s="3">
        <v>1</v>
      </c>
      <c r="G37" s="3">
        <v>3</v>
      </c>
      <c r="H37" s="4">
        <v>3</v>
      </c>
      <c r="I37" s="4"/>
      <c r="J37" s="24"/>
      <c r="K37" s="14"/>
      <c r="L37" s="25"/>
      <c r="M37" s="12"/>
      <c r="N37" s="12"/>
    </row>
    <row r="38" spans="1:14" ht="18.75" customHeight="1" x14ac:dyDescent="0.15">
      <c r="A38" s="29"/>
      <c r="B38" s="7" t="s">
        <v>73</v>
      </c>
      <c r="C38" s="4" t="s">
        <v>74</v>
      </c>
      <c r="D38" s="7" t="s">
        <v>95</v>
      </c>
      <c r="E38" s="6" t="s">
        <v>96</v>
      </c>
      <c r="F38" s="3">
        <v>1</v>
      </c>
      <c r="G38" s="3">
        <v>3</v>
      </c>
      <c r="H38" s="4">
        <v>3</v>
      </c>
      <c r="I38" s="4"/>
      <c r="J38" s="25"/>
      <c r="K38" s="14"/>
      <c r="L38" s="15"/>
      <c r="M38" s="12"/>
      <c r="N38" s="12"/>
    </row>
    <row r="39" spans="1:14" ht="18.75" customHeight="1" x14ac:dyDescent="0.15">
      <c r="A39" s="29"/>
      <c r="B39" s="7" t="s">
        <v>73</v>
      </c>
      <c r="C39" s="4" t="s">
        <v>74</v>
      </c>
      <c r="D39" s="7" t="s">
        <v>97</v>
      </c>
      <c r="E39" s="6" t="s">
        <v>98</v>
      </c>
      <c r="F39" s="3">
        <v>1</v>
      </c>
      <c r="G39" s="3">
        <v>6</v>
      </c>
      <c r="H39" s="4">
        <v>8</v>
      </c>
      <c r="I39" s="8" t="s">
        <v>165</v>
      </c>
      <c r="J39" s="25"/>
      <c r="K39" s="14"/>
      <c r="L39" s="15"/>
      <c r="M39" s="12"/>
      <c r="N39" s="12"/>
    </row>
    <row r="40" spans="1:14" ht="18.75" customHeight="1" x14ac:dyDescent="0.15">
      <c r="A40" s="29"/>
      <c r="B40" s="7" t="s">
        <v>73</v>
      </c>
      <c r="C40" s="4" t="s">
        <v>74</v>
      </c>
      <c r="D40" s="7" t="s">
        <v>99</v>
      </c>
      <c r="E40" s="6" t="s">
        <v>100</v>
      </c>
      <c r="F40" s="3">
        <v>1</v>
      </c>
      <c r="G40" s="3">
        <v>1</v>
      </c>
      <c r="H40" s="4">
        <v>1</v>
      </c>
      <c r="I40" s="4"/>
      <c r="J40" s="25"/>
      <c r="K40" s="14"/>
      <c r="L40" s="15"/>
      <c r="M40" s="12"/>
      <c r="N40" s="12"/>
    </row>
    <row r="41" spans="1:14" ht="18.75" customHeight="1" x14ac:dyDescent="0.15">
      <c r="A41" s="29"/>
      <c r="B41" s="7" t="s">
        <v>73</v>
      </c>
      <c r="C41" s="4" t="s">
        <v>74</v>
      </c>
      <c r="D41" s="7" t="s">
        <v>101</v>
      </c>
      <c r="E41" s="6" t="s">
        <v>102</v>
      </c>
      <c r="F41" s="3">
        <v>1</v>
      </c>
      <c r="G41" s="3">
        <v>1</v>
      </c>
      <c r="H41" s="4">
        <v>1</v>
      </c>
      <c r="I41" s="4"/>
      <c r="J41" s="24"/>
      <c r="K41" s="14"/>
      <c r="L41" s="15"/>
      <c r="M41" s="12"/>
      <c r="N41" s="12"/>
    </row>
    <row r="42" spans="1:14" ht="18.75" customHeight="1" x14ac:dyDescent="0.15">
      <c r="A42" s="29"/>
      <c r="B42" s="7" t="s">
        <v>73</v>
      </c>
      <c r="C42" s="4" t="s">
        <v>74</v>
      </c>
      <c r="D42" s="7" t="s">
        <v>103</v>
      </c>
      <c r="E42" s="6" t="s">
        <v>104</v>
      </c>
      <c r="F42" s="3">
        <v>1</v>
      </c>
      <c r="G42" s="3">
        <v>8</v>
      </c>
      <c r="H42" s="4">
        <v>8</v>
      </c>
      <c r="I42" s="4"/>
      <c r="J42" s="24"/>
      <c r="K42" s="14"/>
      <c r="L42" s="25"/>
      <c r="M42" s="12"/>
      <c r="N42" s="12"/>
    </row>
    <row r="43" spans="1:14" ht="18.75" customHeight="1" x14ac:dyDescent="0.15">
      <c r="A43" s="29"/>
      <c r="B43" s="7" t="s">
        <v>73</v>
      </c>
      <c r="C43" s="4" t="s">
        <v>74</v>
      </c>
      <c r="D43" s="7" t="s">
        <v>105</v>
      </c>
      <c r="E43" s="6" t="s">
        <v>106</v>
      </c>
      <c r="F43" s="3">
        <v>1</v>
      </c>
      <c r="G43" s="3">
        <v>1</v>
      </c>
      <c r="H43" s="4">
        <v>1</v>
      </c>
      <c r="I43" s="4"/>
      <c r="J43" s="25"/>
      <c r="K43" s="14"/>
      <c r="L43" s="15"/>
      <c r="M43" s="12"/>
      <c r="N43" s="12"/>
    </row>
    <row r="44" spans="1:14" ht="18.75" customHeight="1" x14ac:dyDescent="0.15">
      <c r="A44" s="30"/>
      <c r="B44" s="31" t="s">
        <v>71</v>
      </c>
      <c r="C44" s="32"/>
      <c r="D44" s="32"/>
      <c r="E44" s="33"/>
      <c r="F44" s="3"/>
      <c r="G44" s="19">
        <f t="shared" ref="G44:H44" si="4">SUM(G28:G43)</f>
        <v>111</v>
      </c>
      <c r="H44" s="19">
        <f t="shared" si="4"/>
        <v>112</v>
      </c>
      <c r="I44" s="19"/>
      <c r="J44" s="25"/>
      <c r="K44" s="14"/>
      <c r="L44" s="15"/>
      <c r="M44" s="12"/>
      <c r="N44" s="12"/>
    </row>
    <row r="45" spans="1:14" ht="18.75" customHeight="1" x14ac:dyDescent="0.15">
      <c r="A45" s="3" t="s">
        <v>166</v>
      </c>
      <c r="B45" s="7" t="s">
        <v>73</v>
      </c>
      <c r="C45" s="4" t="s">
        <v>74</v>
      </c>
      <c r="D45" s="4">
        <v>100302</v>
      </c>
      <c r="E45" s="6" t="s">
        <v>107</v>
      </c>
      <c r="F45" s="3">
        <v>1</v>
      </c>
      <c r="G45" s="3">
        <v>16</v>
      </c>
      <c r="H45" s="4">
        <v>16</v>
      </c>
      <c r="I45" s="4"/>
      <c r="J45" s="25"/>
      <c r="K45" s="14"/>
      <c r="L45" s="15"/>
      <c r="M45" s="12"/>
      <c r="N45" s="12"/>
    </row>
    <row r="46" spans="1:14" ht="18.75" customHeight="1" x14ac:dyDescent="0.15">
      <c r="A46" s="26" t="s">
        <v>108</v>
      </c>
      <c r="B46" s="7" t="s">
        <v>109</v>
      </c>
      <c r="C46" s="4" t="s">
        <v>110</v>
      </c>
      <c r="D46" s="7" t="s">
        <v>111</v>
      </c>
      <c r="E46" s="6" t="s">
        <v>112</v>
      </c>
      <c r="F46" s="3">
        <v>1</v>
      </c>
      <c r="G46" s="3">
        <v>4</v>
      </c>
      <c r="H46" s="4">
        <v>4</v>
      </c>
      <c r="I46" s="4"/>
      <c r="J46" s="25"/>
      <c r="K46" s="14"/>
      <c r="L46" s="15"/>
      <c r="M46" s="12"/>
      <c r="N46" s="12"/>
    </row>
    <row r="47" spans="1:14" ht="18.75" customHeight="1" x14ac:dyDescent="0.15">
      <c r="A47" s="26"/>
      <c r="B47" s="7" t="s">
        <v>109</v>
      </c>
      <c r="C47" s="4" t="s">
        <v>110</v>
      </c>
      <c r="D47" s="7" t="s">
        <v>113</v>
      </c>
      <c r="E47" s="6" t="s">
        <v>114</v>
      </c>
      <c r="F47" s="3">
        <v>1</v>
      </c>
      <c r="G47" s="3">
        <v>1</v>
      </c>
      <c r="H47" s="4">
        <v>1</v>
      </c>
      <c r="I47" s="4"/>
      <c r="J47" s="25"/>
      <c r="K47" s="14"/>
      <c r="L47" s="15"/>
      <c r="M47" s="12"/>
      <c r="N47" s="12"/>
    </row>
    <row r="48" spans="1:14" ht="18.75" customHeight="1" x14ac:dyDescent="0.15">
      <c r="A48" s="26"/>
      <c r="B48" s="7" t="s">
        <v>109</v>
      </c>
      <c r="C48" s="4" t="s">
        <v>110</v>
      </c>
      <c r="D48" s="7" t="s">
        <v>115</v>
      </c>
      <c r="E48" s="6" t="s">
        <v>116</v>
      </c>
      <c r="F48" s="3">
        <v>1</v>
      </c>
      <c r="G48" s="3">
        <v>1</v>
      </c>
      <c r="H48" s="4">
        <v>1</v>
      </c>
      <c r="I48" s="4"/>
      <c r="J48" s="24"/>
      <c r="K48" s="14"/>
      <c r="L48" s="15"/>
      <c r="M48" s="12"/>
    </row>
    <row r="49" spans="1:19" ht="18.75" customHeight="1" x14ac:dyDescent="0.15">
      <c r="A49" s="3"/>
      <c r="B49" s="31" t="s">
        <v>71</v>
      </c>
      <c r="C49" s="32"/>
      <c r="D49" s="32"/>
      <c r="E49" s="33"/>
      <c r="F49" s="3"/>
      <c r="G49" s="19">
        <f>SUM(G46:G48)</f>
        <v>6</v>
      </c>
      <c r="H49" s="19">
        <f>SUM(H46:H48)</f>
        <v>6</v>
      </c>
      <c r="I49" s="19"/>
      <c r="J49" s="24"/>
      <c r="K49" s="14"/>
      <c r="L49" s="15"/>
      <c r="M49" s="12"/>
    </row>
    <row r="50" spans="1:19" ht="18.75" customHeight="1" x14ac:dyDescent="0.15">
      <c r="A50" s="3" t="s">
        <v>117</v>
      </c>
      <c r="B50" s="7" t="s">
        <v>73</v>
      </c>
      <c r="C50" s="4" t="s">
        <v>74</v>
      </c>
      <c r="D50" s="7" t="s">
        <v>118</v>
      </c>
      <c r="E50" s="6" t="s">
        <v>119</v>
      </c>
      <c r="F50" s="3">
        <v>1</v>
      </c>
      <c r="G50" s="3">
        <v>2</v>
      </c>
      <c r="H50" s="4">
        <v>2</v>
      </c>
      <c r="I50" s="4"/>
      <c r="J50" s="24"/>
      <c r="K50" s="14"/>
      <c r="L50" s="15"/>
      <c r="M50" s="12"/>
      <c r="N50" s="12"/>
    </row>
    <row r="51" spans="1:19" ht="18.75" customHeight="1" x14ac:dyDescent="0.15">
      <c r="A51" s="26" t="s">
        <v>120</v>
      </c>
      <c r="B51" s="7" t="s">
        <v>121</v>
      </c>
      <c r="C51" s="4" t="s">
        <v>122</v>
      </c>
      <c r="D51" s="7" t="s">
        <v>123</v>
      </c>
      <c r="E51" s="6" t="s">
        <v>124</v>
      </c>
      <c r="F51" s="3">
        <v>1</v>
      </c>
      <c r="G51" s="3">
        <v>3</v>
      </c>
      <c r="H51" s="4">
        <v>3</v>
      </c>
      <c r="I51" s="4"/>
      <c r="J51" s="24"/>
      <c r="K51" s="14"/>
      <c r="L51" s="15"/>
      <c r="M51" s="12"/>
      <c r="N51" s="12"/>
    </row>
    <row r="52" spans="1:19" ht="18.75" customHeight="1" x14ac:dyDescent="0.15">
      <c r="A52" s="26"/>
      <c r="B52" s="7" t="s">
        <v>121</v>
      </c>
      <c r="C52" s="4" t="s">
        <v>122</v>
      </c>
      <c r="D52" s="7" t="s">
        <v>125</v>
      </c>
      <c r="E52" s="6" t="s">
        <v>126</v>
      </c>
      <c r="F52" s="3">
        <v>1</v>
      </c>
      <c r="G52" s="3">
        <v>8</v>
      </c>
      <c r="H52" s="4">
        <v>8</v>
      </c>
      <c r="I52" s="4"/>
      <c r="J52" s="24"/>
      <c r="K52" s="14"/>
      <c r="L52" s="15"/>
      <c r="M52" s="12"/>
      <c r="N52" s="12"/>
    </row>
    <row r="53" spans="1:19" ht="18.75" customHeight="1" x14ac:dyDescent="0.15">
      <c r="A53" s="26"/>
      <c r="B53" s="7" t="s">
        <v>127</v>
      </c>
      <c r="C53" s="4" t="s">
        <v>122</v>
      </c>
      <c r="D53" s="7" t="s">
        <v>128</v>
      </c>
      <c r="E53" s="6" t="s">
        <v>129</v>
      </c>
      <c r="F53" s="3">
        <v>1</v>
      </c>
      <c r="G53" s="3">
        <v>1</v>
      </c>
      <c r="H53" s="4">
        <v>1</v>
      </c>
      <c r="I53" s="4"/>
      <c r="J53" s="24"/>
      <c r="K53" s="14"/>
      <c r="L53" s="15"/>
      <c r="M53" s="12"/>
      <c r="N53" s="12"/>
    </row>
    <row r="54" spans="1:19" ht="18.75" customHeight="1" x14ac:dyDescent="0.15">
      <c r="A54" s="26"/>
      <c r="B54" s="7" t="s">
        <v>127</v>
      </c>
      <c r="C54" s="4" t="s">
        <v>122</v>
      </c>
      <c r="D54" s="7" t="s">
        <v>130</v>
      </c>
      <c r="E54" s="6" t="s">
        <v>131</v>
      </c>
      <c r="F54" s="3">
        <v>1</v>
      </c>
      <c r="G54" s="3">
        <v>6</v>
      </c>
      <c r="H54" s="4">
        <v>6</v>
      </c>
      <c r="I54" s="4"/>
      <c r="J54" s="24"/>
      <c r="K54" s="14"/>
      <c r="L54" s="15"/>
      <c r="M54" s="12"/>
      <c r="N54" s="12"/>
    </row>
    <row r="55" spans="1:19" ht="18.75" customHeight="1" x14ac:dyDescent="0.15">
      <c r="A55" s="26"/>
      <c r="B55" s="7" t="s">
        <v>127</v>
      </c>
      <c r="C55" s="4" t="s">
        <v>122</v>
      </c>
      <c r="D55" s="7" t="s">
        <v>132</v>
      </c>
      <c r="E55" s="6" t="s">
        <v>133</v>
      </c>
      <c r="F55" s="3">
        <v>1</v>
      </c>
      <c r="G55" s="3">
        <v>2</v>
      </c>
      <c r="H55" s="4">
        <v>2</v>
      </c>
      <c r="I55" s="4"/>
      <c r="J55" s="24"/>
      <c r="K55" s="14"/>
      <c r="L55" s="15"/>
      <c r="M55" s="12"/>
      <c r="N55" s="12"/>
    </row>
    <row r="56" spans="1:19" ht="18.75" customHeight="1" x14ac:dyDescent="0.15">
      <c r="A56" s="26"/>
      <c r="B56" s="7" t="s">
        <v>22</v>
      </c>
      <c r="C56" s="4" t="s">
        <v>134</v>
      </c>
      <c r="D56" s="7" t="s">
        <v>135</v>
      </c>
      <c r="E56" s="6" t="s">
        <v>136</v>
      </c>
      <c r="F56" s="3">
        <v>1</v>
      </c>
      <c r="G56" s="3">
        <v>6</v>
      </c>
      <c r="H56" s="4">
        <v>8</v>
      </c>
      <c r="I56" s="8" t="s">
        <v>165</v>
      </c>
      <c r="J56" s="24"/>
      <c r="K56" s="14"/>
      <c r="L56" s="15"/>
      <c r="M56" s="12"/>
      <c r="N56" s="12"/>
    </row>
    <row r="57" spans="1:19" ht="18.75" customHeight="1" x14ac:dyDescent="0.15">
      <c r="A57" s="3"/>
      <c r="B57" s="31" t="s">
        <v>71</v>
      </c>
      <c r="C57" s="32"/>
      <c r="D57" s="32"/>
      <c r="E57" s="33"/>
      <c r="F57" s="3"/>
      <c r="G57" s="19">
        <f t="shared" ref="G57:H57" si="5">SUM(G51:G56)</f>
        <v>26</v>
      </c>
      <c r="H57" s="19">
        <f t="shared" si="5"/>
        <v>28</v>
      </c>
      <c r="I57" s="19"/>
      <c r="J57" s="24"/>
      <c r="K57" s="14"/>
      <c r="L57" s="15"/>
      <c r="M57" s="12"/>
      <c r="N57" s="12"/>
      <c r="O57" s="13"/>
      <c r="P57" s="14"/>
      <c r="Q57" s="12"/>
      <c r="R57" s="15"/>
      <c r="S57" s="12"/>
    </row>
    <row r="58" spans="1:19" ht="18.75" customHeight="1" x14ac:dyDescent="0.15">
      <c r="A58" s="3" t="s">
        <v>137</v>
      </c>
      <c r="B58" s="7" t="s">
        <v>73</v>
      </c>
      <c r="C58" s="4" t="s">
        <v>74</v>
      </c>
      <c r="D58" s="7" t="s">
        <v>138</v>
      </c>
      <c r="E58" s="6" t="s">
        <v>137</v>
      </c>
      <c r="F58" s="3">
        <v>1</v>
      </c>
      <c r="G58" s="16">
        <v>8</v>
      </c>
      <c r="H58" s="4">
        <v>8</v>
      </c>
      <c r="I58" s="4"/>
      <c r="J58" s="24"/>
      <c r="K58" s="14"/>
      <c r="L58" s="15"/>
      <c r="M58" s="12"/>
      <c r="O58" s="13"/>
      <c r="P58" s="14"/>
      <c r="Q58" s="12"/>
      <c r="R58" s="15"/>
      <c r="S58" s="12"/>
    </row>
    <row r="59" spans="1:19" ht="18.75" customHeight="1" x14ac:dyDescent="0.15">
      <c r="A59" s="34" t="s">
        <v>139</v>
      </c>
      <c r="B59" s="35"/>
      <c r="C59" s="35"/>
      <c r="D59" s="35"/>
      <c r="E59" s="36"/>
      <c r="F59" s="3"/>
      <c r="G59" s="3">
        <f>G58+G57+G50+G49+G45+G44+G27+G19+G14+G6+G3</f>
        <v>283</v>
      </c>
      <c r="H59" s="3">
        <f>H58+H57+H50+H49+H45+H44+H27+H19+H14+H6+H3</f>
        <v>283</v>
      </c>
      <c r="I59" s="3"/>
      <c r="J59" s="24"/>
      <c r="K59" s="14"/>
      <c r="L59" s="15"/>
      <c r="M59" s="12"/>
      <c r="O59" s="13"/>
      <c r="P59" s="14"/>
      <c r="Q59" s="12"/>
      <c r="R59" s="15"/>
      <c r="S59" s="12"/>
    </row>
    <row r="60" spans="1:19" ht="18.75" customHeight="1" x14ac:dyDescent="0.15">
      <c r="A60" s="28" t="s">
        <v>140</v>
      </c>
      <c r="B60" s="7" t="s">
        <v>141</v>
      </c>
      <c r="C60" s="4" t="s">
        <v>142</v>
      </c>
      <c r="D60" s="7" t="s">
        <v>143</v>
      </c>
      <c r="E60" s="6" t="s">
        <v>144</v>
      </c>
      <c r="F60" s="3">
        <v>1</v>
      </c>
      <c r="G60" s="3">
        <v>12</v>
      </c>
      <c r="H60" s="4">
        <v>12</v>
      </c>
      <c r="I60" s="4"/>
      <c r="J60" s="24"/>
      <c r="K60" s="14"/>
      <c r="L60" s="15"/>
      <c r="M60" s="12"/>
    </row>
    <row r="61" spans="1:19" ht="18.75" customHeight="1" x14ac:dyDescent="0.15">
      <c r="A61" s="30"/>
      <c r="B61" s="7" t="s">
        <v>145</v>
      </c>
      <c r="C61" s="4" t="s">
        <v>146</v>
      </c>
      <c r="D61" s="7" t="s">
        <v>147</v>
      </c>
      <c r="E61" s="6" t="s">
        <v>148</v>
      </c>
      <c r="F61" s="3">
        <v>1</v>
      </c>
      <c r="G61" s="3">
        <v>15</v>
      </c>
      <c r="H61" s="4">
        <v>15</v>
      </c>
      <c r="I61" s="4"/>
      <c r="J61" s="24"/>
      <c r="K61" s="14"/>
      <c r="L61" s="15"/>
      <c r="M61" s="12"/>
    </row>
    <row r="62" spans="1:19" ht="18.75" customHeight="1" x14ac:dyDescent="0.15">
      <c r="A62" s="3"/>
      <c r="B62" s="31" t="s">
        <v>149</v>
      </c>
      <c r="C62" s="32"/>
      <c r="D62" s="32"/>
      <c r="E62" s="33"/>
      <c r="F62" s="3"/>
      <c r="G62" s="19">
        <f t="shared" ref="G62:H62" si="6">SUM(G60:G61)</f>
        <v>27</v>
      </c>
      <c r="H62" s="19">
        <f t="shared" si="6"/>
        <v>27</v>
      </c>
      <c r="I62" s="19"/>
      <c r="J62" s="24"/>
      <c r="K62" s="14"/>
      <c r="L62" s="15"/>
      <c r="M62" s="12"/>
    </row>
    <row r="63" spans="1:19" ht="25.5" customHeight="1" x14ac:dyDescent="0.15">
      <c r="A63" s="3" t="s">
        <v>150</v>
      </c>
      <c r="B63" s="7" t="s">
        <v>141</v>
      </c>
      <c r="C63" s="4" t="s">
        <v>142</v>
      </c>
      <c r="D63" s="7" t="s">
        <v>151</v>
      </c>
      <c r="E63" s="6" t="s">
        <v>152</v>
      </c>
      <c r="F63" s="3">
        <v>1</v>
      </c>
      <c r="G63" s="3">
        <v>8</v>
      </c>
      <c r="H63" s="4">
        <v>8</v>
      </c>
      <c r="I63" s="4"/>
      <c r="J63" s="24"/>
      <c r="K63" s="14"/>
      <c r="L63" s="15"/>
      <c r="M63" s="12"/>
    </row>
    <row r="64" spans="1:19" ht="18.75" customHeight="1" x14ac:dyDescent="0.15">
      <c r="A64" s="26" t="s">
        <v>153</v>
      </c>
      <c r="B64" s="7" t="s">
        <v>73</v>
      </c>
      <c r="C64" s="4" t="s">
        <v>154</v>
      </c>
      <c r="D64" s="4">
        <v>105101</v>
      </c>
      <c r="E64" s="6" t="s">
        <v>76</v>
      </c>
      <c r="F64" s="3">
        <v>1</v>
      </c>
      <c r="G64" s="16">
        <v>139</v>
      </c>
      <c r="H64" s="4">
        <v>139</v>
      </c>
      <c r="I64" s="4"/>
      <c r="J64" s="24"/>
      <c r="K64" s="14"/>
      <c r="L64" s="15"/>
      <c r="M64" s="12"/>
    </row>
    <row r="65" spans="1:13" ht="18.75" customHeight="1" x14ac:dyDescent="0.15">
      <c r="A65" s="26"/>
      <c r="B65" s="7" t="s">
        <v>73</v>
      </c>
      <c r="C65" s="4" t="s">
        <v>154</v>
      </c>
      <c r="D65" s="4">
        <v>105102</v>
      </c>
      <c r="E65" s="6" t="s">
        <v>78</v>
      </c>
      <c r="F65" s="3">
        <v>1</v>
      </c>
      <c r="G65" s="3">
        <v>6</v>
      </c>
      <c r="H65" s="4">
        <v>6</v>
      </c>
      <c r="I65" s="4"/>
      <c r="J65" s="24"/>
      <c r="K65" s="14"/>
      <c r="L65" s="15"/>
      <c r="M65" s="12"/>
    </row>
    <row r="66" spans="1:13" ht="18.75" customHeight="1" x14ac:dyDescent="0.15">
      <c r="A66" s="26"/>
      <c r="B66" s="7" t="s">
        <v>73</v>
      </c>
      <c r="C66" s="4" t="s">
        <v>154</v>
      </c>
      <c r="D66" s="4">
        <v>105103</v>
      </c>
      <c r="E66" s="6" t="s">
        <v>80</v>
      </c>
      <c r="F66" s="3">
        <v>1</v>
      </c>
      <c r="G66" s="3">
        <v>2</v>
      </c>
      <c r="H66" s="4">
        <v>1</v>
      </c>
      <c r="I66" s="8" t="s">
        <v>165</v>
      </c>
      <c r="J66" s="24"/>
      <c r="K66" s="14"/>
      <c r="L66" s="15"/>
      <c r="M66" s="12"/>
    </row>
    <row r="67" spans="1:13" ht="18.75" customHeight="1" x14ac:dyDescent="0.15">
      <c r="A67" s="26"/>
      <c r="B67" s="7" t="s">
        <v>73</v>
      </c>
      <c r="C67" s="4" t="s">
        <v>154</v>
      </c>
      <c r="D67" s="4">
        <v>105104</v>
      </c>
      <c r="E67" s="6" t="s">
        <v>82</v>
      </c>
      <c r="F67" s="3">
        <v>1</v>
      </c>
      <c r="G67" s="3">
        <v>40</v>
      </c>
      <c r="H67" s="4">
        <v>40</v>
      </c>
      <c r="I67" s="4"/>
      <c r="J67" s="24"/>
      <c r="K67" s="14"/>
      <c r="L67" s="15"/>
      <c r="M67" s="12"/>
    </row>
    <row r="68" spans="1:13" ht="18.75" customHeight="1" x14ac:dyDescent="0.15">
      <c r="A68" s="26"/>
      <c r="B68" s="7" t="s">
        <v>73</v>
      </c>
      <c r="C68" s="4" t="s">
        <v>74</v>
      </c>
      <c r="D68" s="4">
        <v>105105</v>
      </c>
      <c r="E68" s="6" t="s">
        <v>155</v>
      </c>
      <c r="F68" s="3">
        <v>1</v>
      </c>
      <c r="G68" s="3">
        <v>1</v>
      </c>
      <c r="H68" s="4">
        <v>1</v>
      </c>
      <c r="I68" s="4"/>
      <c r="J68" s="24"/>
      <c r="K68" s="14"/>
      <c r="L68" s="15"/>
    </row>
    <row r="69" spans="1:13" ht="18.75" customHeight="1" x14ac:dyDescent="0.15">
      <c r="A69" s="26"/>
      <c r="B69" s="7" t="s">
        <v>73</v>
      </c>
      <c r="C69" s="4" t="s">
        <v>74</v>
      </c>
      <c r="D69" s="4">
        <v>105106</v>
      </c>
      <c r="E69" s="6" t="s">
        <v>84</v>
      </c>
      <c r="F69" s="3">
        <v>1</v>
      </c>
      <c r="G69" s="3">
        <v>6</v>
      </c>
      <c r="H69" s="4">
        <v>6</v>
      </c>
      <c r="I69" s="4"/>
      <c r="J69" s="24"/>
      <c r="K69" s="14"/>
      <c r="L69" s="15"/>
    </row>
    <row r="70" spans="1:13" ht="18.75" customHeight="1" x14ac:dyDescent="0.15">
      <c r="A70" s="26"/>
      <c r="B70" s="9" t="s">
        <v>73</v>
      </c>
      <c r="C70" s="10" t="s">
        <v>74</v>
      </c>
      <c r="D70" s="10">
        <v>105107</v>
      </c>
      <c r="E70" s="6" t="s">
        <v>86</v>
      </c>
      <c r="F70" s="3">
        <v>1</v>
      </c>
      <c r="G70" s="11">
        <v>35</v>
      </c>
      <c r="H70" s="4">
        <v>35</v>
      </c>
      <c r="I70" s="4"/>
      <c r="J70" s="24"/>
      <c r="K70" s="14"/>
      <c r="L70" s="15"/>
    </row>
    <row r="71" spans="1:13" ht="18.75" customHeight="1" x14ac:dyDescent="0.15">
      <c r="A71" s="26"/>
      <c r="B71" s="7" t="s">
        <v>73</v>
      </c>
      <c r="C71" s="4" t="s">
        <v>74</v>
      </c>
      <c r="D71" s="4">
        <v>105108</v>
      </c>
      <c r="E71" s="6" t="s">
        <v>88</v>
      </c>
      <c r="F71" s="3">
        <v>1</v>
      </c>
      <c r="G71" s="3">
        <v>4</v>
      </c>
      <c r="H71" s="4">
        <v>4</v>
      </c>
      <c r="I71" s="4"/>
      <c r="J71" s="24"/>
      <c r="K71" s="14"/>
      <c r="L71" s="15"/>
    </row>
    <row r="72" spans="1:13" ht="18.75" customHeight="1" x14ac:dyDescent="0.15">
      <c r="A72" s="26"/>
      <c r="B72" s="9" t="s">
        <v>73</v>
      </c>
      <c r="C72" s="10" t="s">
        <v>74</v>
      </c>
      <c r="D72" s="10">
        <v>105109</v>
      </c>
      <c r="E72" s="6" t="s">
        <v>90</v>
      </c>
      <c r="F72" s="11">
        <v>1</v>
      </c>
      <c r="G72" s="11">
        <v>139</v>
      </c>
      <c r="H72" s="4">
        <v>138</v>
      </c>
      <c r="I72" s="8" t="s">
        <v>165</v>
      </c>
      <c r="J72" s="24"/>
      <c r="K72" s="14"/>
      <c r="L72" s="25"/>
    </row>
    <row r="73" spans="1:13" ht="18.75" customHeight="1" x14ac:dyDescent="0.15">
      <c r="A73" s="26"/>
      <c r="B73" s="7" t="s">
        <v>73</v>
      </c>
      <c r="C73" s="4" t="s">
        <v>74</v>
      </c>
      <c r="D73" s="4">
        <v>105110</v>
      </c>
      <c r="E73" s="6" t="s">
        <v>92</v>
      </c>
      <c r="F73" s="3">
        <v>1</v>
      </c>
      <c r="G73" s="3">
        <v>40</v>
      </c>
      <c r="H73" s="4">
        <v>40</v>
      </c>
      <c r="I73" s="4"/>
      <c r="J73" s="25"/>
      <c r="K73" s="14"/>
      <c r="L73" s="15"/>
    </row>
    <row r="74" spans="1:13" ht="18.75" customHeight="1" x14ac:dyDescent="0.15">
      <c r="A74" s="26"/>
      <c r="B74" s="7" t="s">
        <v>73</v>
      </c>
      <c r="C74" s="4" t="s">
        <v>74</v>
      </c>
      <c r="D74" s="4">
        <v>105111</v>
      </c>
      <c r="E74" s="6" t="s">
        <v>94</v>
      </c>
      <c r="F74" s="3">
        <v>1</v>
      </c>
      <c r="G74" s="3">
        <v>15</v>
      </c>
      <c r="H74" s="4">
        <v>15</v>
      </c>
      <c r="I74" s="4"/>
      <c r="J74" s="25"/>
      <c r="K74" s="14"/>
      <c r="L74" s="15"/>
    </row>
    <row r="75" spans="1:13" ht="18.75" customHeight="1" x14ac:dyDescent="0.15">
      <c r="A75" s="26"/>
      <c r="B75" s="7" t="s">
        <v>73</v>
      </c>
      <c r="C75" s="4" t="s">
        <v>74</v>
      </c>
      <c r="D75" s="4">
        <v>105112</v>
      </c>
      <c r="E75" s="6" t="s">
        <v>96</v>
      </c>
      <c r="F75" s="3">
        <v>1</v>
      </c>
      <c r="G75" s="3">
        <v>15</v>
      </c>
      <c r="H75" s="4">
        <v>15</v>
      </c>
      <c r="I75" s="4"/>
      <c r="J75" s="25"/>
      <c r="K75" s="14"/>
      <c r="L75" s="15"/>
    </row>
    <row r="76" spans="1:13" ht="18.75" customHeight="1" x14ac:dyDescent="0.15">
      <c r="A76" s="26"/>
      <c r="B76" s="7" t="s">
        <v>73</v>
      </c>
      <c r="C76" s="4" t="s">
        <v>74</v>
      </c>
      <c r="D76" s="4">
        <v>105113</v>
      </c>
      <c r="E76" s="6" t="s">
        <v>98</v>
      </c>
      <c r="F76" s="3">
        <v>1</v>
      </c>
      <c r="G76" s="3">
        <v>9</v>
      </c>
      <c r="H76" s="4">
        <v>9</v>
      </c>
      <c r="I76" s="4"/>
      <c r="J76" s="24"/>
      <c r="K76" s="14"/>
      <c r="L76" s="15"/>
    </row>
    <row r="77" spans="1:13" ht="18.75" customHeight="1" x14ac:dyDescent="0.15">
      <c r="A77" s="26"/>
      <c r="B77" s="7" t="s">
        <v>73</v>
      </c>
      <c r="C77" s="4" t="s">
        <v>74</v>
      </c>
      <c r="D77" s="4">
        <v>105114</v>
      </c>
      <c r="E77" s="6" t="s">
        <v>100</v>
      </c>
      <c r="F77" s="3">
        <v>1</v>
      </c>
      <c r="G77" s="3">
        <v>2</v>
      </c>
      <c r="H77" s="4">
        <v>2</v>
      </c>
      <c r="I77" s="4"/>
      <c r="J77" s="24"/>
      <c r="K77" s="14"/>
      <c r="L77" s="25"/>
    </row>
    <row r="78" spans="1:13" ht="18.75" customHeight="1" x14ac:dyDescent="0.15">
      <c r="A78" s="26"/>
      <c r="B78" s="7" t="s">
        <v>73</v>
      </c>
      <c r="C78" s="4" t="s">
        <v>74</v>
      </c>
      <c r="D78" s="4">
        <v>105116</v>
      </c>
      <c r="E78" s="6" t="s">
        <v>104</v>
      </c>
      <c r="F78" s="3">
        <v>1</v>
      </c>
      <c r="G78" s="3">
        <v>25</v>
      </c>
      <c r="H78" s="4">
        <v>25</v>
      </c>
      <c r="I78" s="4"/>
      <c r="J78" s="25"/>
      <c r="K78" s="14"/>
      <c r="L78" s="15"/>
    </row>
    <row r="79" spans="1:13" ht="18.75" customHeight="1" x14ac:dyDescent="0.15">
      <c r="A79" s="26"/>
      <c r="B79" s="7" t="s">
        <v>73</v>
      </c>
      <c r="C79" s="4" t="s">
        <v>74</v>
      </c>
      <c r="D79" s="4">
        <v>105117</v>
      </c>
      <c r="E79" s="6" t="s">
        <v>106</v>
      </c>
      <c r="F79" s="3">
        <v>1</v>
      </c>
      <c r="G79" s="3">
        <v>6</v>
      </c>
      <c r="H79" s="4">
        <v>7</v>
      </c>
      <c r="I79" s="8" t="s">
        <v>165</v>
      </c>
      <c r="J79" s="25"/>
      <c r="K79" s="14"/>
      <c r="L79" s="15"/>
    </row>
    <row r="80" spans="1:13" ht="18.75" customHeight="1" x14ac:dyDescent="0.15">
      <c r="A80" s="26"/>
      <c r="B80" s="7" t="s">
        <v>73</v>
      </c>
      <c r="C80" s="4" t="s">
        <v>74</v>
      </c>
      <c r="D80" s="4">
        <v>105127</v>
      </c>
      <c r="E80" s="6" t="s">
        <v>156</v>
      </c>
      <c r="F80" s="3">
        <v>1</v>
      </c>
      <c r="G80" s="3">
        <v>6</v>
      </c>
      <c r="H80" s="4">
        <v>7</v>
      </c>
      <c r="I80" s="8" t="s">
        <v>165</v>
      </c>
      <c r="J80" s="25"/>
      <c r="K80" s="14"/>
      <c r="L80" s="15"/>
    </row>
    <row r="81" spans="1:12" ht="18.75" customHeight="1" x14ac:dyDescent="0.15">
      <c r="A81" s="26"/>
      <c r="B81" s="7" t="s">
        <v>73</v>
      </c>
      <c r="C81" s="4" t="s">
        <v>74</v>
      </c>
      <c r="D81" s="4">
        <v>105128</v>
      </c>
      <c r="E81" s="6" t="s">
        <v>157</v>
      </c>
      <c r="F81" s="3">
        <v>1</v>
      </c>
      <c r="G81" s="3">
        <v>2</v>
      </c>
      <c r="H81" s="4">
        <v>2</v>
      </c>
      <c r="I81" s="4"/>
      <c r="J81" s="25"/>
      <c r="K81" s="14"/>
      <c r="L81" s="15"/>
    </row>
    <row r="82" spans="1:12" ht="18.75" customHeight="1" x14ac:dyDescent="0.15">
      <c r="A82" s="3"/>
      <c r="B82" s="31" t="s">
        <v>71</v>
      </c>
      <c r="C82" s="32"/>
      <c r="D82" s="32"/>
      <c r="E82" s="33"/>
      <c r="F82" s="3"/>
      <c r="G82" s="19">
        <f t="shared" ref="G82:H82" si="7">SUM(G64:G81)</f>
        <v>492</v>
      </c>
      <c r="H82" s="19">
        <f t="shared" si="7"/>
        <v>492</v>
      </c>
      <c r="I82" s="19"/>
      <c r="J82" s="25"/>
      <c r="K82" s="14"/>
      <c r="L82" s="15"/>
    </row>
    <row r="83" spans="1:12" ht="26.25" customHeight="1" x14ac:dyDescent="0.15">
      <c r="A83" s="11" t="s">
        <v>158</v>
      </c>
      <c r="B83" s="7" t="s">
        <v>73</v>
      </c>
      <c r="C83" s="4" t="s">
        <v>74</v>
      </c>
      <c r="D83" s="4">
        <v>105400</v>
      </c>
      <c r="E83" s="6" t="s">
        <v>159</v>
      </c>
      <c r="F83" s="3">
        <v>1</v>
      </c>
      <c r="G83" s="3">
        <v>18</v>
      </c>
      <c r="H83" s="4">
        <v>18</v>
      </c>
      <c r="I83" s="4"/>
      <c r="J83" s="25"/>
      <c r="K83" s="14"/>
      <c r="L83" s="15"/>
    </row>
    <row r="84" spans="1:12" ht="25.5" customHeight="1" x14ac:dyDescent="0.15">
      <c r="A84" s="11" t="s">
        <v>160</v>
      </c>
      <c r="B84" s="7" t="s">
        <v>121</v>
      </c>
      <c r="C84" s="4" t="s">
        <v>122</v>
      </c>
      <c r="D84" s="4">
        <v>105500</v>
      </c>
      <c r="E84" s="6" t="s">
        <v>161</v>
      </c>
      <c r="F84" s="3">
        <v>1</v>
      </c>
      <c r="G84" s="3">
        <v>3</v>
      </c>
      <c r="H84" s="4">
        <v>3</v>
      </c>
      <c r="I84" s="4"/>
      <c r="J84" s="24"/>
      <c r="K84" s="14"/>
      <c r="L84" s="15"/>
    </row>
    <row r="85" spans="1:12" ht="18.75" customHeight="1" x14ac:dyDescent="0.15">
      <c r="A85" s="34" t="s">
        <v>162</v>
      </c>
      <c r="B85" s="35"/>
      <c r="C85" s="35"/>
      <c r="D85" s="35"/>
      <c r="E85" s="36"/>
      <c r="F85" s="3"/>
      <c r="G85" s="3">
        <f>G84+G83+G82+G63+G62</f>
        <v>548</v>
      </c>
      <c r="H85" s="3">
        <f>H84+H83+H82+H63+H62</f>
        <v>548</v>
      </c>
      <c r="I85" s="3"/>
      <c r="J85" s="24"/>
      <c r="K85" s="14"/>
      <c r="L85" s="15"/>
    </row>
    <row r="86" spans="1:12" ht="18.75" customHeight="1" x14ac:dyDescent="0.15">
      <c r="A86" s="37" t="s">
        <v>163</v>
      </c>
      <c r="B86" s="37"/>
      <c r="C86" s="37"/>
      <c r="D86" s="37"/>
      <c r="E86" s="37"/>
      <c r="F86" s="6"/>
      <c r="G86" s="4">
        <f>G3+G6+G14+G19+G27+G44+G45+G49+G50+G57+G58+G62+G63+G82+G83+G84</f>
        <v>831</v>
      </c>
      <c r="H86" s="4">
        <f>H3+H6+H14+H19+H27+H44+H45+H49+H50+H57+H58+H62+H63+H82+H83+H84</f>
        <v>831</v>
      </c>
      <c r="I86" s="4"/>
      <c r="J86" s="24"/>
      <c r="K86" s="14"/>
      <c r="L86" s="15"/>
    </row>
    <row r="87" spans="1:12" ht="18.75" customHeight="1" x14ac:dyDescent="0.15">
      <c r="J87" s="24"/>
      <c r="K87" s="14"/>
      <c r="L87" s="15"/>
    </row>
    <row r="88" spans="1:12" ht="18.75" customHeight="1" x14ac:dyDescent="0.15">
      <c r="J88" s="24"/>
      <c r="K88" s="14"/>
      <c r="L88" s="15"/>
    </row>
    <row r="89" spans="1:12" ht="18.75" customHeight="1" x14ac:dyDescent="0.15">
      <c r="J89" s="24"/>
      <c r="K89" s="14"/>
      <c r="L89" s="15"/>
    </row>
    <row r="90" spans="1:12" ht="18.75" customHeight="1" x14ac:dyDescent="0.15">
      <c r="J90" s="24"/>
      <c r="K90" s="14"/>
      <c r="L90" s="15"/>
    </row>
    <row r="91" spans="1:12" ht="18.75" customHeight="1" x14ac:dyDescent="0.15">
      <c r="J91" s="24"/>
      <c r="K91" s="14"/>
      <c r="L91" s="15"/>
    </row>
    <row r="92" spans="1:12" ht="18.75" customHeight="1" x14ac:dyDescent="0.15">
      <c r="J92" s="24"/>
      <c r="K92" s="14"/>
      <c r="L92" s="15"/>
    </row>
    <row r="93" spans="1:12" ht="18.75" customHeight="1" x14ac:dyDescent="0.15">
      <c r="J93" s="24"/>
      <c r="K93" s="14"/>
      <c r="L93" s="15"/>
    </row>
    <row r="94" spans="1:12" ht="18.75" customHeight="1" x14ac:dyDescent="0.15">
      <c r="J94" s="24"/>
      <c r="K94" s="14"/>
      <c r="L94" s="15"/>
    </row>
    <row r="95" spans="1:12" ht="18.75" customHeight="1" x14ac:dyDescent="0.15">
      <c r="J95" s="24"/>
      <c r="K95" s="14"/>
      <c r="L95" s="15"/>
    </row>
    <row r="96" spans="1:12" ht="18.75" customHeight="1" x14ac:dyDescent="0.15">
      <c r="J96" s="24"/>
      <c r="K96" s="14"/>
      <c r="L96" s="15"/>
    </row>
  </sheetData>
  <sheetProtection algorithmName="SHA-512" hashValue="OPc4uTamk8HtvwGFIa3jaKAQD9m8GkmBay526Ey6b8cCk/vUnMrF9p5pB3meWF3J+I0LSk0zyqe1THDWFohiiA==" saltValue="jTnKh1sNQE0CMgxoPl1Iiw==" spinCount="100000" sheet="1" objects="1" scenarios="1"/>
  <protectedRanges>
    <protectedRange password="C613" sqref="G45:I48 B2:I2 G63:I81 G50:I56 G28:I43 G20:I26 G7:I13 G15:I18 G3:I5 G60:I61 G83:I84 G58:I58 B46:F85 B3:F45" name="区域2_2"/>
    <protectedRange password="C613" sqref="G27:I27 G14:I14 G85:I85 G59:I59 G6:I6 G82:I82 G19:I19 G62:I62 G57:I57 G49:I49 G44:I44" name="区域2_1_1"/>
    <protectedRange password="C613" sqref="N4:N11 N15:N18 O57:S59 N20:N24 N50:N57" name="区域2"/>
    <protectedRange password="C613" sqref="N28:N47" name="区域2_1"/>
    <protectedRange password="C613" sqref="J2:M71" name="区域2_4"/>
  </protectedRanges>
  <mergeCells count="22">
    <mergeCell ref="A64:A81"/>
    <mergeCell ref="B82:E82"/>
    <mergeCell ref="A85:E85"/>
    <mergeCell ref="A86:E86"/>
    <mergeCell ref="B49:E49"/>
    <mergeCell ref="A51:A56"/>
    <mergeCell ref="B57:E57"/>
    <mergeCell ref="A59:E59"/>
    <mergeCell ref="A60:A61"/>
    <mergeCell ref="B62:E62"/>
    <mergeCell ref="A46:A48"/>
    <mergeCell ref="A1:I1"/>
    <mergeCell ref="A4:A6"/>
    <mergeCell ref="B6:E6"/>
    <mergeCell ref="A7:A14"/>
    <mergeCell ref="B14:E14"/>
    <mergeCell ref="A15:A19"/>
    <mergeCell ref="B19:E19"/>
    <mergeCell ref="A20:A27"/>
    <mergeCell ref="B27:E27"/>
    <mergeCell ref="B44:E44"/>
    <mergeCell ref="A28:A44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2019-04-22T07:38:07Z</dcterms:modified>
</cp:coreProperties>
</file>