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拟录取名单" sheetId="1" r:id="rId1"/>
  </sheets>
  <definedNames>
    <definedName name="_xlnm._FilterDatabase" localSheetId="0" hidden="1">'拟录取名单'!$A$1:$W$33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<sst xmlns="http://schemas.openxmlformats.org/spreadsheetml/2006/main" count="311" uniqueCount="102">
  <si>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</si>
  <si>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</si>
  <si>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</si>
  <si>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</si>
  <si>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</si>
  <si>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</si>
  <si>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</si>
  <si>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</si>
  <si>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</si>
  <si>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</si>
  <si>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</si>
  <si>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</si>
  <si>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</si>
  <si>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</si>
  <si>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</si>
  <si>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</si>
  <si>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</si>
  <si>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</si>
  <si>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</si>
  <si>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</si>
  <si>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</si>
  <si>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</si>
  <si>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</si>
  <si>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马克思主义学院</t>
  </si>
  <si>
    <t>潘雅婷</t>
  </si>
  <si>
    <t>105240000002870</t>
  </si>
  <si>
    <t>030501</t>
  </si>
  <si>
    <t>马克思主义基本原理</t>
  </si>
  <si>
    <t>01</t>
  </si>
  <si>
    <t>全日制</t>
  </si>
  <si>
    <t>拟录取</t>
  </si>
  <si>
    <t>一志愿</t>
  </si>
  <si>
    <t>冯占元</t>
  </si>
  <si>
    <t>105240000002857</t>
  </si>
  <si>
    <t>03</t>
  </si>
  <si>
    <t>张末珣</t>
  </si>
  <si>
    <t>105240000002878</t>
  </si>
  <si>
    <t>刘瑾</t>
  </si>
  <si>
    <t>105240000002877</t>
  </si>
  <si>
    <t>黎健雄</t>
  </si>
  <si>
    <t>105240000002860</t>
  </si>
  <si>
    <t>聂正文</t>
  </si>
  <si>
    <t>105240000002859</t>
  </si>
  <si>
    <t>杨甜</t>
  </si>
  <si>
    <t>105240000002908</t>
  </si>
  <si>
    <t>030503</t>
  </si>
  <si>
    <t>马克思主义中国化研究</t>
  </si>
  <si>
    <t>02</t>
  </si>
  <si>
    <t>杨莹莹</t>
  </si>
  <si>
    <t>105240000002902</t>
  </si>
  <si>
    <t>魏恺</t>
  </si>
  <si>
    <t>105240000002921</t>
  </si>
  <si>
    <t>江芸麓</t>
  </si>
  <si>
    <t>105240000002910</t>
  </si>
  <si>
    <t>李柯青</t>
  </si>
  <si>
    <t>105240000002920</t>
  </si>
  <si>
    <t>孔艳</t>
  </si>
  <si>
    <t>105240000002915</t>
  </si>
  <si>
    <t>孙方正</t>
  </si>
  <si>
    <t>105240000002936</t>
  </si>
  <si>
    <t>文英</t>
  </si>
  <si>
    <t>105240000002900</t>
  </si>
  <si>
    <t>欧阳依娜</t>
  </si>
  <si>
    <t>105240000002940</t>
  </si>
  <si>
    <t>舒雪然</t>
  </si>
  <si>
    <t>105240000002918</t>
  </si>
  <si>
    <t>江南</t>
  </si>
  <si>
    <t>105240000002891</t>
  </si>
  <si>
    <t>何胜群</t>
  </si>
  <si>
    <t>105240000002953</t>
  </si>
  <si>
    <t>030505</t>
  </si>
  <si>
    <t>思想政治教育</t>
  </si>
  <si>
    <t>刘玉婷</t>
  </si>
  <si>
    <t>105240000002961</t>
  </si>
  <si>
    <t>马天宇</t>
  </si>
  <si>
    <t>105240000002948</t>
  </si>
  <si>
    <t>李琳</t>
  </si>
  <si>
    <t>105240000002993</t>
  </si>
  <si>
    <t>王路瑶</t>
  </si>
  <si>
    <t>105240000002983</t>
  </si>
  <si>
    <t>曾扬平</t>
  </si>
  <si>
    <t>105240000002979</t>
  </si>
  <si>
    <t>杨琰</t>
  </si>
  <si>
    <t>105240000003001</t>
  </si>
  <si>
    <t>李青雨</t>
  </si>
  <si>
    <t>105240000002990</t>
  </si>
  <si>
    <t>李风平</t>
  </si>
  <si>
    <t>105240000002992</t>
  </si>
  <si>
    <t>杨虹美</t>
  </si>
  <si>
    <t>105240000002985</t>
  </si>
  <si>
    <t>潘琪</t>
  </si>
  <si>
    <t>105240000003002</t>
  </si>
  <si>
    <t>吴婷</t>
  </si>
  <si>
    <t>105240000003013</t>
  </si>
  <si>
    <t>0305Z1</t>
  </si>
  <si>
    <t>党的建设</t>
  </si>
  <si>
    <t>赵莉莎</t>
  </si>
  <si>
    <t>105240000003015</t>
  </si>
  <si>
    <t>罗梵</t>
  </si>
  <si>
    <t>105240000003022</t>
  </si>
  <si>
    <t>汪淇</t>
  </si>
  <si>
    <t>105240000003025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</si>
</sst>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4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workbookViewId="0" topLeftCell="A10">
      <selection activeCell="Q37" sqref="Q37"/>
    </sheetView>
  </sheetViews>
  <sheetFormatPr defaultColWidth="8.75390625" defaultRowHeight="14.25"/>
  <cols>
    <col min="1" max="1" width="2.75390625" style="2" customWidth="1"/>
    <col min="2" max="2" width="13.25390625" style="3" customWidth="1"/>
    <col min="3" max="3" width="8.125" style="4" customWidth="1"/>
    <col min="4" max="4" width="16.25390625" style="5" customWidth="1"/>
    <col min="5" max="5" width="8.125" style="4" customWidth="1"/>
    <col min="6" max="6" width="20.00390625" style="6" customWidth="1"/>
    <col min="7" max="7" width="5.75390625" style="6" customWidth="1"/>
    <col min="8" max="8" width="8.625" style="6" customWidth="1"/>
    <col min="9" max="9" width="4.625" style="4" customWidth="1"/>
    <col min="10" max="10" width="3.75390625" style="4" customWidth="1"/>
    <col min="11" max="11" width="4.375" style="4" customWidth="1"/>
    <col min="12" max="12" width="5.25390625" style="4" customWidth="1"/>
    <col min="13" max="13" width="4.375" style="4" customWidth="1"/>
    <col min="14" max="14" width="8.375" style="7" customWidth="1"/>
    <col min="15" max="15" width="6.25390625" style="7" customWidth="1"/>
    <col min="16" max="16" width="7.125" style="8" customWidth="1"/>
    <col min="17" max="17" width="6.875" style="7" customWidth="1"/>
    <col min="18" max="19" width="6.125" style="7" customWidth="1"/>
    <col min="20" max="20" width="4.50390625" style="4" customWidth="1"/>
    <col min="21" max="21" width="7.875" style="9" customWidth="1"/>
    <col min="22" max="22" width="7.00390625" style="9" customWidth="1"/>
    <col min="23" max="23" width="5.50390625" style="9" customWidth="1"/>
    <col min="24" max="16384" width="8.75390625" style="9" customWidth="1"/>
  </cols>
  <sheetData>
    <row r="1" spans="1:23" s="1" customFormat="1" ht="24.75" customHeight="1">
      <c r="A1" s="10" t="s">
        <v>0</v>
      </c>
      <c r="B1" s="11" t="s">
        <v>1</v>
      </c>
      <c r="C1" s="10" t="s">
        <v>2</v>
      </c>
      <c r="D1" s="12" t="s">
        <v>3</v>
      </c>
      <c r="E1" s="10" t="s">
        <v>4</v>
      </c>
      <c r="F1" s="10" t="s">
        <v>5</v>
      </c>
      <c r="G1" s="13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20" t="s">
        <v>13</v>
      </c>
      <c r="O1" s="20" t="s">
        <v>14</v>
      </c>
      <c r="P1" s="21" t="s">
        <v>15</v>
      </c>
      <c r="Q1" s="20" t="s">
        <v>16</v>
      </c>
      <c r="R1" s="20" t="s">
        <v>17</v>
      </c>
      <c r="S1" s="20" t="s">
        <v>18</v>
      </c>
      <c r="T1" s="10" t="s">
        <v>19</v>
      </c>
      <c r="U1" s="10" t="s">
        <v>20</v>
      </c>
      <c r="V1" s="10" t="s">
        <v>21</v>
      </c>
      <c r="W1" s="24" t="s">
        <v>22</v>
      </c>
    </row>
    <row r="2" spans="1:23" ht="14.25">
      <c r="A2" s="14">
        <v>1</v>
      </c>
      <c r="B2" s="15" t="s">
        <v>23</v>
      </c>
      <c r="C2" s="16" t="s">
        <v>24</v>
      </c>
      <c r="D2" s="16" t="s">
        <v>25</v>
      </c>
      <c r="E2" s="16" t="s">
        <v>26</v>
      </c>
      <c r="F2" s="16" t="s">
        <v>27</v>
      </c>
      <c r="G2" s="17" t="s">
        <v>28</v>
      </c>
      <c r="H2" s="16" t="s">
        <v>29</v>
      </c>
      <c r="I2" s="16">
        <v>76</v>
      </c>
      <c r="J2" s="16">
        <v>65</v>
      </c>
      <c r="K2" s="16">
        <v>139</v>
      </c>
      <c r="L2" s="16">
        <v>132</v>
      </c>
      <c r="M2" s="16">
        <v>412</v>
      </c>
      <c r="N2" s="22">
        <v>163.2</v>
      </c>
      <c r="O2" s="22">
        <v>85</v>
      </c>
      <c r="P2" s="22">
        <f>SUM(N2:O2)</f>
        <v>248.2</v>
      </c>
      <c r="Q2" s="22">
        <f>SUM(M2*0.7+P2/3*5*0.3)</f>
        <v>412.5</v>
      </c>
      <c r="R2" s="22"/>
      <c r="S2" s="22"/>
      <c r="T2" s="16">
        <v>1</v>
      </c>
      <c r="U2" s="16" t="s">
        <v>30</v>
      </c>
      <c r="V2" s="25" t="s">
        <v>31</v>
      </c>
      <c r="W2" s="25"/>
    </row>
    <row r="3" spans="1:23" ht="14.25">
      <c r="A3" s="14">
        <v>2</v>
      </c>
      <c r="B3" s="15" t="s">
        <v>23</v>
      </c>
      <c r="C3" s="16" t="s">
        <v>32</v>
      </c>
      <c r="D3" s="16" t="s">
        <v>33</v>
      </c>
      <c r="E3" s="16" t="s">
        <v>26</v>
      </c>
      <c r="F3" s="16" t="s">
        <v>27</v>
      </c>
      <c r="G3" s="17" t="s">
        <v>34</v>
      </c>
      <c r="H3" s="16" t="s">
        <v>29</v>
      </c>
      <c r="I3" s="16">
        <v>79</v>
      </c>
      <c r="J3" s="16">
        <v>61</v>
      </c>
      <c r="K3" s="16">
        <v>121</v>
      </c>
      <c r="L3" s="16">
        <v>143</v>
      </c>
      <c r="M3" s="16">
        <v>404</v>
      </c>
      <c r="N3" s="22">
        <v>159</v>
      </c>
      <c r="O3" s="22">
        <v>80.33</v>
      </c>
      <c r="P3" s="22">
        <f>SUM(N3:O3)</f>
        <v>239.32999999999998</v>
      </c>
      <c r="Q3" s="22">
        <f>SUM(M3*0.7+P3/3*5*0.3)</f>
        <v>402.4649999999999</v>
      </c>
      <c r="R3" s="22"/>
      <c r="S3" s="22"/>
      <c r="T3" s="16">
        <v>2</v>
      </c>
      <c r="U3" s="16" t="s">
        <v>30</v>
      </c>
      <c r="V3" s="25" t="s">
        <v>31</v>
      </c>
      <c r="W3" s="25"/>
    </row>
    <row r="4" spans="1:23" ht="14.25">
      <c r="A4" s="14">
        <v>3</v>
      </c>
      <c r="B4" s="15" t="s">
        <v>23</v>
      </c>
      <c r="C4" s="16" t="s">
        <v>35</v>
      </c>
      <c r="D4" s="16" t="s">
        <v>36</v>
      </c>
      <c r="E4" s="16" t="s">
        <v>26</v>
      </c>
      <c r="F4" s="16" t="s">
        <v>27</v>
      </c>
      <c r="G4" s="17" t="s">
        <v>28</v>
      </c>
      <c r="H4" s="16" t="s">
        <v>29</v>
      </c>
      <c r="I4" s="16">
        <v>72</v>
      </c>
      <c r="J4" s="16">
        <v>61</v>
      </c>
      <c r="K4" s="16">
        <v>112</v>
      </c>
      <c r="L4" s="16">
        <v>126</v>
      </c>
      <c r="M4" s="16">
        <v>371</v>
      </c>
      <c r="N4" s="22">
        <v>168.5</v>
      </c>
      <c r="O4" s="22">
        <v>84</v>
      </c>
      <c r="P4" s="22">
        <f>SUM(N4:O4)</f>
        <v>252.5</v>
      </c>
      <c r="Q4" s="22">
        <f>SUM(M4*0.7+P4/3*5*0.3)</f>
        <v>385.95</v>
      </c>
      <c r="R4" s="22"/>
      <c r="S4" s="22"/>
      <c r="T4" s="16">
        <v>3</v>
      </c>
      <c r="U4" s="16" t="s">
        <v>30</v>
      </c>
      <c r="V4" s="25" t="s">
        <v>31</v>
      </c>
      <c r="W4" s="25"/>
    </row>
    <row r="5" spans="1:23" ht="15">
      <c r="A5" s="14">
        <v>4</v>
      </c>
      <c r="B5" s="15" t="s">
        <v>23</v>
      </c>
      <c r="C5" s="16" t="s">
        <v>37</v>
      </c>
      <c r="D5" s="16" t="s">
        <v>38</v>
      </c>
      <c r="E5" s="16" t="s">
        <v>26</v>
      </c>
      <c r="F5" s="16" t="s">
        <v>27</v>
      </c>
      <c r="G5" s="17" t="s">
        <v>28</v>
      </c>
      <c r="H5" s="16" t="s">
        <v>29</v>
      </c>
      <c r="I5" s="16">
        <v>77</v>
      </c>
      <c r="J5" s="16">
        <v>51</v>
      </c>
      <c r="K5" s="16">
        <v>121</v>
      </c>
      <c r="L5" s="16">
        <v>126</v>
      </c>
      <c r="M5" s="16">
        <v>375</v>
      </c>
      <c r="N5" s="22">
        <v>164</v>
      </c>
      <c r="O5" s="22">
        <v>78.33</v>
      </c>
      <c r="P5" s="22">
        <f>SUM(N5:O5)</f>
        <v>242.32999999999998</v>
      </c>
      <c r="Q5" s="22">
        <f>SUM(M5*0.7+P5/3*5*0.3)</f>
        <v>383.66499999999996</v>
      </c>
      <c r="R5" s="22"/>
      <c r="S5" s="22"/>
      <c r="T5" s="16">
        <v>4</v>
      </c>
      <c r="U5" s="16" t="s">
        <v>30</v>
      </c>
      <c r="V5" s="25" t="s">
        <v>31</v>
      </c>
      <c r="W5" s="25"/>
    </row>
    <row r="6" spans="1:23" ht="15">
      <c r="A6" s="14">
        <v>5</v>
      </c>
      <c r="B6" s="15" t="s">
        <v>23</v>
      </c>
      <c r="C6" s="16" t="s">
        <v>39</v>
      </c>
      <c r="D6" s="16" t="s">
        <v>40</v>
      </c>
      <c r="E6" s="16" t="s">
        <v>26</v>
      </c>
      <c r="F6" s="16" t="s">
        <v>27</v>
      </c>
      <c r="G6" s="17" t="s">
        <v>34</v>
      </c>
      <c r="H6" s="16" t="s">
        <v>29</v>
      </c>
      <c r="I6" s="16">
        <v>60</v>
      </c>
      <c r="J6" s="16">
        <v>64</v>
      </c>
      <c r="K6" s="16">
        <v>122</v>
      </c>
      <c r="L6" s="16">
        <v>121</v>
      </c>
      <c r="M6" s="16">
        <v>367</v>
      </c>
      <c r="N6" s="22">
        <v>163.8</v>
      </c>
      <c r="O6" s="22">
        <v>75.33</v>
      </c>
      <c r="P6" s="22">
        <f>SUM(N6:O6)</f>
        <v>239.13</v>
      </c>
      <c r="Q6" s="22">
        <f>SUM(M6*0.7+P6/3*5*0.3)</f>
        <v>376.465</v>
      </c>
      <c r="R6" s="22"/>
      <c r="S6" s="22"/>
      <c r="T6" s="16">
        <v>5</v>
      </c>
      <c r="U6" s="16" t="s">
        <v>30</v>
      </c>
      <c r="V6" s="25" t="s">
        <v>31</v>
      </c>
      <c r="W6" s="25"/>
    </row>
    <row r="7" spans="1:23" ht="15">
      <c r="A7" s="14">
        <v>6</v>
      </c>
      <c r="B7" s="15" t="s">
        <v>23</v>
      </c>
      <c r="C7" s="16" t="s">
        <v>41</v>
      </c>
      <c r="D7" s="16" t="s">
        <v>42</v>
      </c>
      <c r="E7" s="16" t="s">
        <v>26</v>
      </c>
      <c r="F7" s="16" t="s">
        <v>27</v>
      </c>
      <c r="G7" s="17" t="s">
        <v>34</v>
      </c>
      <c r="H7" s="16" t="s">
        <v>29</v>
      </c>
      <c r="I7" s="16">
        <v>68</v>
      </c>
      <c r="J7" s="16">
        <v>50</v>
      </c>
      <c r="K7" s="16">
        <v>115</v>
      </c>
      <c r="L7" s="16">
        <v>127</v>
      </c>
      <c r="M7" s="16">
        <v>360</v>
      </c>
      <c r="N7" s="22">
        <v>143.6</v>
      </c>
      <c r="O7" s="22">
        <v>76.33</v>
      </c>
      <c r="P7" s="22">
        <f>SUM(N7:O7)</f>
        <v>219.93</v>
      </c>
      <c r="Q7" s="22">
        <f>SUM(M7*0.7+P7/3*5*0.3)</f>
        <v>361.965</v>
      </c>
      <c r="R7" s="22">
        <v>78.6</v>
      </c>
      <c r="S7" s="22">
        <v>74.2</v>
      </c>
      <c r="T7" s="16">
        <v>6</v>
      </c>
      <c r="U7" s="16" t="s">
        <v>30</v>
      </c>
      <c r="V7" s="26" t="s">
        <v>31</v>
      </c>
      <c r="W7" s="25"/>
    </row>
    <row r="8" spans="1:23" ht="15">
      <c r="A8" s="14">
        <v>7</v>
      </c>
      <c r="B8" s="15" t="s">
        <v>23</v>
      </c>
      <c r="C8" s="16" t="s">
        <v>43</v>
      </c>
      <c r="D8" s="16" t="s">
        <v>44</v>
      </c>
      <c r="E8" s="16" t="s">
        <v>45</v>
      </c>
      <c r="F8" s="16" t="s">
        <v>46</v>
      </c>
      <c r="G8" s="17" t="s">
        <v>47</v>
      </c>
      <c r="H8" s="16" t="s">
        <v>29</v>
      </c>
      <c r="I8" s="16">
        <v>72</v>
      </c>
      <c r="J8" s="16">
        <v>73</v>
      </c>
      <c r="K8" s="16">
        <v>131</v>
      </c>
      <c r="L8" s="16">
        <v>136</v>
      </c>
      <c r="M8" s="16">
        <v>412</v>
      </c>
      <c r="N8" s="22">
        <v>167.4</v>
      </c>
      <c r="O8" s="22">
        <v>69.67</v>
      </c>
      <c r="P8" s="22">
        <f>SUM(N8:O8)</f>
        <v>237.07</v>
      </c>
      <c r="Q8" s="22">
        <f>SUM(M8*0.7+P8/3*5*0.3)</f>
        <v>406.93499999999995</v>
      </c>
      <c r="R8" s="22"/>
      <c r="S8" s="22"/>
      <c r="T8" s="16">
        <v>1</v>
      </c>
      <c r="U8" s="16" t="s">
        <v>30</v>
      </c>
      <c r="V8" s="25" t="s">
        <v>31</v>
      </c>
      <c r="W8" s="25"/>
    </row>
    <row r="9" spans="1:23" ht="15">
      <c r="A9" s="14">
        <v>8</v>
      </c>
      <c r="B9" s="15" t="s">
        <v>23</v>
      </c>
      <c r="C9" s="16" t="s">
        <v>48</v>
      </c>
      <c r="D9" s="16" t="s">
        <v>49</v>
      </c>
      <c r="E9" s="16" t="s">
        <v>45</v>
      </c>
      <c r="F9" s="16" t="s">
        <v>46</v>
      </c>
      <c r="G9" s="17" t="s">
        <v>28</v>
      </c>
      <c r="H9" s="16" t="s">
        <v>29</v>
      </c>
      <c r="I9" s="16">
        <v>79</v>
      </c>
      <c r="J9" s="16">
        <v>61</v>
      </c>
      <c r="K9" s="16">
        <v>127</v>
      </c>
      <c r="L9" s="16">
        <v>138</v>
      </c>
      <c r="M9" s="16">
        <v>405</v>
      </c>
      <c r="N9" s="22">
        <v>165.8</v>
      </c>
      <c r="O9" s="22">
        <v>79</v>
      </c>
      <c r="P9" s="22">
        <f>SUM(N9:O9)</f>
        <v>244.8</v>
      </c>
      <c r="Q9" s="22">
        <f>SUM(M9*0.7+P9/3*5*0.3)</f>
        <v>405.9</v>
      </c>
      <c r="R9" s="22"/>
      <c r="S9" s="22"/>
      <c r="T9" s="16">
        <v>2</v>
      </c>
      <c r="U9" s="16" t="s">
        <v>30</v>
      </c>
      <c r="V9" s="25" t="s">
        <v>31</v>
      </c>
      <c r="W9" s="25"/>
    </row>
    <row r="10" spans="1:23" ht="15">
      <c r="A10" s="14">
        <v>9</v>
      </c>
      <c r="B10" s="15" t="s">
        <v>23</v>
      </c>
      <c r="C10" s="16" t="s">
        <v>50</v>
      </c>
      <c r="D10" s="16" t="s">
        <v>51</v>
      </c>
      <c r="E10" s="16" t="s">
        <v>45</v>
      </c>
      <c r="F10" s="16" t="s">
        <v>46</v>
      </c>
      <c r="G10" s="17" t="s">
        <v>47</v>
      </c>
      <c r="H10" s="16" t="s">
        <v>29</v>
      </c>
      <c r="I10" s="16">
        <v>75</v>
      </c>
      <c r="J10" s="16">
        <v>59</v>
      </c>
      <c r="K10" s="16">
        <v>120</v>
      </c>
      <c r="L10" s="16">
        <v>139</v>
      </c>
      <c r="M10" s="16">
        <v>393</v>
      </c>
      <c r="N10" s="22">
        <v>176.4</v>
      </c>
      <c r="O10" s="22">
        <v>80</v>
      </c>
      <c r="P10" s="22">
        <f>SUM(N10:O10)</f>
        <v>256.4</v>
      </c>
      <c r="Q10" s="22">
        <f>SUM(M10*0.7+P10/3*5*0.3)</f>
        <v>403.29999999999995</v>
      </c>
      <c r="R10" s="22"/>
      <c r="S10" s="22"/>
      <c r="T10" s="16">
        <v>3</v>
      </c>
      <c r="U10" s="16" t="s">
        <v>30</v>
      </c>
      <c r="V10" s="25" t="s">
        <v>31</v>
      </c>
      <c r="W10" s="25"/>
    </row>
    <row r="11" spans="1:23" ht="15">
      <c r="A11" s="14">
        <v>10</v>
      </c>
      <c r="B11" s="15" t="s">
        <v>23</v>
      </c>
      <c r="C11" s="16" t="s">
        <v>52</v>
      </c>
      <c r="D11" s="16" t="s">
        <v>53</v>
      </c>
      <c r="E11" s="16" t="s">
        <v>45</v>
      </c>
      <c r="F11" s="16" t="s">
        <v>46</v>
      </c>
      <c r="G11" s="17" t="s">
        <v>34</v>
      </c>
      <c r="H11" s="16" t="s">
        <v>29</v>
      </c>
      <c r="I11" s="16">
        <v>77</v>
      </c>
      <c r="J11" s="16">
        <v>53</v>
      </c>
      <c r="K11" s="16">
        <v>122</v>
      </c>
      <c r="L11" s="16">
        <v>135</v>
      </c>
      <c r="M11" s="16">
        <v>387</v>
      </c>
      <c r="N11" s="22">
        <v>175.2</v>
      </c>
      <c r="O11" s="22">
        <v>77.33</v>
      </c>
      <c r="P11" s="22">
        <f>SUM(N11:O11)</f>
        <v>252.52999999999997</v>
      </c>
      <c r="Q11" s="22">
        <f>SUM(M11*0.7+P11/3*5*0.3)</f>
        <v>397.16499999999996</v>
      </c>
      <c r="R11" s="22"/>
      <c r="S11" s="22"/>
      <c r="T11" s="16">
        <v>4</v>
      </c>
      <c r="U11" s="16" t="s">
        <v>30</v>
      </c>
      <c r="V11" s="25" t="s">
        <v>31</v>
      </c>
      <c r="W11" s="25"/>
    </row>
    <row r="12" spans="1:23" ht="15">
      <c r="A12" s="14">
        <v>11</v>
      </c>
      <c r="B12" s="15" t="s">
        <v>23</v>
      </c>
      <c r="C12" s="16" t="s">
        <v>54</v>
      </c>
      <c r="D12" s="16" t="s">
        <v>55</v>
      </c>
      <c r="E12" s="16" t="s">
        <v>45</v>
      </c>
      <c r="F12" s="16" t="s">
        <v>46</v>
      </c>
      <c r="G12" s="17" t="s">
        <v>28</v>
      </c>
      <c r="H12" s="16" t="s">
        <v>29</v>
      </c>
      <c r="I12" s="16">
        <v>75</v>
      </c>
      <c r="J12" s="16">
        <v>65</v>
      </c>
      <c r="K12" s="16">
        <v>108</v>
      </c>
      <c r="L12" s="16">
        <v>127</v>
      </c>
      <c r="M12" s="16">
        <v>375</v>
      </c>
      <c r="N12" s="22">
        <v>175.6</v>
      </c>
      <c r="O12" s="22">
        <v>80.67</v>
      </c>
      <c r="P12" s="22">
        <f>SUM(N12:O12)</f>
        <v>256.27</v>
      </c>
      <c r="Q12" s="22">
        <f>SUM(M12*0.7+P12/3*5*0.3)</f>
        <v>390.635</v>
      </c>
      <c r="R12" s="22"/>
      <c r="S12" s="22"/>
      <c r="T12" s="16">
        <v>5</v>
      </c>
      <c r="U12" s="16" t="s">
        <v>30</v>
      </c>
      <c r="V12" s="25" t="s">
        <v>31</v>
      </c>
      <c r="W12" s="25"/>
    </row>
    <row r="13" spans="1:23" ht="15">
      <c r="A13" s="14">
        <v>12</v>
      </c>
      <c r="B13" s="15" t="s">
        <v>23</v>
      </c>
      <c r="C13" s="16" t="s">
        <v>56</v>
      </c>
      <c r="D13" s="16" t="s">
        <v>57</v>
      </c>
      <c r="E13" s="16" t="s">
        <v>45</v>
      </c>
      <c r="F13" s="16" t="s">
        <v>46</v>
      </c>
      <c r="G13" s="17" t="s">
        <v>34</v>
      </c>
      <c r="H13" s="16" t="s">
        <v>29</v>
      </c>
      <c r="I13" s="16">
        <v>66</v>
      </c>
      <c r="J13" s="16">
        <v>55</v>
      </c>
      <c r="K13" s="16">
        <v>120</v>
      </c>
      <c r="L13" s="16">
        <v>134</v>
      </c>
      <c r="M13" s="16">
        <v>375</v>
      </c>
      <c r="N13" s="22">
        <v>166.4</v>
      </c>
      <c r="O13" s="22">
        <v>84</v>
      </c>
      <c r="P13" s="22">
        <f>SUM(N13:O13)</f>
        <v>250.4</v>
      </c>
      <c r="Q13" s="22">
        <f>SUM(M13*0.7+P13/3*5*0.3)</f>
        <v>387.7</v>
      </c>
      <c r="R13" s="22"/>
      <c r="S13" s="22"/>
      <c r="T13" s="16">
        <v>6</v>
      </c>
      <c r="U13" s="16" t="s">
        <v>30</v>
      </c>
      <c r="V13" s="25" t="s">
        <v>31</v>
      </c>
      <c r="W13" s="25"/>
    </row>
    <row r="14" spans="1:23" ht="15">
      <c r="A14" s="14">
        <v>13</v>
      </c>
      <c r="B14" s="15" t="s">
        <v>23</v>
      </c>
      <c r="C14" s="16" t="s">
        <v>58</v>
      </c>
      <c r="D14" s="16" t="s">
        <v>59</v>
      </c>
      <c r="E14" s="16" t="s">
        <v>45</v>
      </c>
      <c r="F14" s="16" t="s">
        <v>46</v>
      </c>
      <c r="G14" s="17" t="s">
        <v>28</v>
      </c>
      <c r="H14" s="16" t="s">
        <v>29</v>
      </c>
      <c r="I14" s="16">
        <v>72</v>
      </c>
      <c r="J14" s="16">
        <v>52</v>
      </c>
      <c r="K14" s="16">
        <v>115</v>
      </c>
      <c r="L14" s="16">
        <v>131</v>
      </c>
      <c r="M14" s="16">
        <v>370</v>
      </c>
      <c r="N14" s="22">
        <v>180.4</v>
      </c>
      <c r="O14" s="22">
        <v>76</v>
      </c>
      <c r="P14" s="22">
        <f>SUM(N14:O14)</f>
        <v>256.4</v>
      </c>
      <c r="Q14" s="22">
        <f>SUM(M14*0.7+P14/3*5*0.3)</f>
        <v>387.19999999999993</v>
      </c>
      <c r="R14" s="22"/>
      <c r="S14" s="22"/>
      <c r="T14" s="16">
        <v>7</v>
      </c>
      <c r="U14" s="16" t="s">
        <v>30</v>
      </c>
      <c r="V14" s="25" t="s">
        <v>31</v>
      </c>
      <c r="W14" s="25"/>
    </row>
    <row r="15" spans="1:23" ht="15">
      <c r="A15" s="14">
        <v>14</v>
      </c>
      <c r="B15" s="15" t="s">
        <v>23</v>
      </c>
      <c r="C15" s="16" t="s">
        <v>60</v>
      </c>
      <c r="D15" s="16" t="s">
        <v>61</v>
      </c>
      <c r="E15" s="16" t="s">
        <v>45</v>
      </c>
      <c r="F15" s="16" t="s">
        <v>46</v>
      </c>
      <c r="G15" s="17" t="s">
        <v>28</v>
      </c>
      <c r="H15" s="16" t="s">
        <v>29</v>
      </c>
      <c r="I15" s="16">
        <v>71</v>
      </c>
      <c r="J15" s="16">
        <v>60</v>
      </c>
      <c r="K15" s="16">
        <v>110</v>
      </c>
      <c r="L15" s="16">
        <v>128</v>
      </c>
      <c r="M15" s="16">
        <v>369</v>
      </c>
      <c r="N15" s="22">
        <v>169</v>
      </c>
      <c r="O15" s="22">
        <v>80.67</v>
      </c>
      <c r="P15" s="22">
        <f>SUM(N15:O15)</f>
        <v>249.67000000000002</v>
      </c>
      <c r="Q15" s="22">
        <f>SUM(M15*0.7+P15/3*5*0.3)</f>
        <v>383.135</v>
      </c>
      <c r="R15" s="22"/>
      <c r="S15" s="22"/>
      <c r="T15" s="16">
        <v>8</v>
      </c>
      <c r="U15" s="16" t="s">
        <v>30</v>
      </c>
      <c r="V15" s="25" t="s">
        <v>31</v>
      </c>
      <c r="W15" s="25"/>
    </row>
    <row r="16" spans="1:23" ht="15">
      <c r="A16" s="14">
        <v>15</v>
      </c>
      <c r="B16" s="15" t="s">
        <v>23</v>
      </c>
      <c r="C16" s="16" t="s">
        <v>62</v>
      </c>
      <c r="D16" s="16" t="s">
        <v>63</v>
      </c>
      <c r="E16" s="16" t="s">
        <v>45</v>
      </c>
      <c r="F16" s="16" t="s">
        <v>46</v>
      </c>
      <c r="G16" s="17" t="s">
        <v>47</v>
      </c>
      <c r="H16" s="16" t="s">
        <v>29</v>
      </c>
      <c r="I16" s="16">
        <v>64</v>
      </c>
      <c r="J16" s="16">
        <v>61</v>
      </c>
      <c r="K16" s="16">
        <v>116</v>
      </c>
      <c r="L16" s="16">
        <v>123</v>
      </c>
      <c r="M16" s="16">
        <v>364</v>
      </c>
      <c r="N16" s="22">
        <v>171</v>
      </c>
      <c r="O16" s="22">
        <v>83.33</v>
      </c>
      <c r="P16" s="22">
        <f>SUM(N16:O16)</f>
        <v>254.32999999999998</v>
      </c>
      <c r="Q16" s="22">
        <f>SUM(M16*0.7+P16/3*5*0.3)</f>
        <v>381.965</v>
      </c>
      <c r="R16" s="22"/>
      <c r="S16" s="22"/>
      <c r="T16" s="16">
        <v>9</v>
      </c>
      <c r="U16" s="16" t="s">
        <v>30</v>
      </c>
      <c r="V16" s="25" t="s">
        <v>31</v>
      </c>
      <c r="W16" s="25"/>
    </row>
    <row r="17" spans="1:23" ht="15">
      <c r="A17" s="14">
        <v>16</v>
      </c>
      <c r="B17" s="15" t="s">
        <v>23</v>
      </c>
      <c r="C17" s="16" t="s">
        <v>64</v>
      </c>
      <c r="D17" s="16" t="s">
        <v>65</v>
      </c>
      <c r="E17" s="16" t="s">
        <v>45</v>
      </c>
      <c r="F17" s="16" t="s">
        <v>46</v>
      </c>
      <c r="G17" s="17" t="s">
        <v>28</v>
      </c>
      <c r="H17" s="16" t="s">
        <v>29</v>
      </c>
      <c r="I17" s="16">
        <v>68</v>
      </c>
      <c r="J17" s="16">
        <v>53</v>
      </c>
      <c r="K17" s="16">
        <v>121</v>
      </c>
      <c r="L17" s="16">
        <v>134</v>
      </c>
      <c r="M17" s="16">
        <v>376</v>
      </c>
      <c r="N17" s="22">
        <v>159.2</v>
      </c>
      <c r="O17" s="22">
        <v>78</v>
      </c>
      <c r="P17" s="22">
        <f>SUM(N17:O17)</f>
        <v>237.2</v>
      </c>
      <c r="Q17" s="22">
        <f>SUM(M17*0.7+P17/3*5*0.3)</f>
        <v>381.79999999999995</v>
      </c>
      <c r="R17" s="22"/>
      <c r="S17" s="22"/>
      <c r="T17" s="16">
        <v>10</v>
      </c>
      <c r="U17" s="16" t="s">
        <v>30</v>
      </c>
      <c r="V17" s="25" t="s">
        <v>31</v>
      </c>
      <c r="W17" s="25"/>
    </row>
    <row r="18" spans="1:23" ht="15">
      <c r="A18" s="14">
        <v>17</v>
      </c>
      <c r="B18" s="15" t="s">
        <v>23</v>
      </c>
      <c r="C18" s="16" t="s">
        <v>66</v>
      </c>
      <c r="D18" s="16" t="s">
        <v>67</v>
      </c>
      <c r="E18" s="16" t="s">
        <v>45</v>
      </c>
      <c r="F18" s="16" t="s">
        <v>46</v>
      </c>
      <c r="G18" s="17" t="s">
        <v>47</v>
      </c>
      <c r="H18" s="16" t="s">
        <v>29</v>
      </c>
      <c r="I18" s="16">
        <v>65</v>
      </c>
      <c r="J18" s="16">
        <v>57</v>
      </c>
      <c r="K18" s="16">
        <v>122</v>
      </c>
      <c r="L18" s="16">
        <v>124</v>
      </c>
      <c r="M18" s="16">
        <v>368</v>
      </c>
      <c r="N18" s="22">
        <v>166</v>
      </c>
      <c r="O18" s="22">
        <v>70.33</v>
      </c>
      <c r="P18" s="22">
        <f>SUM(N18:O18)</f>
        <v>236.32999999999998</v>
      </c>
      <c r="Q18" s="22">
        <f>SUM(M18*0.7+P18/3*5*0.3)</f>
        <v>375.76499999999993</v>
      </c>
      <c r="R18" s="22"/>
      <c r="S18" s="22"/>
      <c r="T18" s="16">
        <v>11</v>
      </c>
      <c r="U18" s="16" t="s">
        <v>30</v>
      </c>
      <c r="V18" s="25" t="s">
        <v>31</v>
      </c>
      <c r="W18" s="25"/>
    </row>
    <row r="19" spans="1:23" ht="15">
      <c r="A19" s="14">
        <v>18</v>
      </c>
      <c r="B19" s="15" t="s">
        <v>23</v>
      </c>
      <c r="C19" s="16" t="s">
        <v>68</v>
      </c>
      <c r="D19" s="16" t="s">
        <v>69</v>
      </c>
      <c r="E19" s="16" t="s">
        <v>70</v>
      </c>
      <c r="F19" s="16" t="s">
        <v>71</v>
      </c>
      <c r="G19" s="17" t="s">
        <v>28</v>
      </c>
      <c r="H19" s="16" t="s">
        <v>29</v>
      </c>
      <c r="I19" s="16">
        <v>74</v>
      </c>
      <c r="J19" s="16">
        <v>67</v>
      </c>
      <c r="K19" s="16">
        <v>129</v>
      </c>
      <c r="L19" s="16">
        <v>141</v>
      </c>
      <c r="M19" s="16">
        <v>411</v>
      </c>
      <c r="N19" s="22">
        <v>178</v>
      </c>
      <c r="O19" s="22">
        <v>84.33</v>
      </c>
      <c r="P19" s="22">
        <f aca="true" t="shared" si="0" ref="P19:P38">SUM(N19:O19)</f>
        <v>262.33</v>
      </c>
      <c r="Q19" s="22">
        <f aca="true" t="shared" si="1" ref="Q19:Q38">SUM(M19*0.7+P19/3*5*0.3)</f>
        <v>418.865</v>
      </c>
      <c r="R19" s="22"/>
      <c r="S19" s="22"/>
      <c r="T19" s="16">
        <v>1</v>
      </c>
      <c r="U19" s="16" t="s">
        <v>30</v>
      </c>
      <c r="V19" s="25" t="s">
        <v>31</v>
      </c>
      <c r="W19" s="25"/>
    </row>
    <row r="20" spans="1:23" ht="15">
      <c r="A20" s="14">
        <v>19</v>
      </c>
      <c r="B20" s="15" t="s">
        <v>23</v>
      </c>
      <c r="C20" s="16" t="s">
        <v>72</v>
      </c>
      <c r="D20" s="16" t="s">
        <v>73</v>
      </c>
      <c r="E20" s="16" t="s">
        <v>70</v>
      </c>
      <c r="F20" s="16" t="s">
        <v>71</v>
      </c>
      <c r="G20" s="17" t="s">
        <v>34</v>
      </c>
      <c r="H20" s="16" t="s">
        <v>29</v>
      </c>
      <c r="I20" s="16">
        <v>81</v>
      </c>
      <c r="J20" s="16">
        <v>75</v>
      </c>
      <c r="K20" s="16">
        <v>126</v>
      </c>
      <c r="L20" s="16">
        <v>136</v>
      </c>
      <c r="M20" s="16">
        <v>418</v>
      </c>
      <c r="N20" s="22">
        <v>160.2</v>
      </c>
      <c r="O20" s="22">
        <v>84</v>
      </c>
      <c r="P20" s="22">
        <f t="shared" si="0"/>
        <v>244.2</v>
      </c>
      <c r="Q20" s="22">
        <f t="shared" si="1"/>
        <v>414.69999999999993</v>
      </c>
      <c r="R20" s="22"/>
      <c r="S20" s="22"/>
      <c r="T20" s="16">
        <v>2</v>
      </c>
      <c r="U20" s="16" t="s">
        <v>30</v>
      </c>
      <c r="V20" s="25" t="s">
        <v>31</v>
      </c>
      <c r="W20" s="25"/>
    </row>
    <row r="21" spans="1:23" ht="15">
      <c r="A21" s="14">
        <v>20</v>
      </c>
      <c r="B21" s="15" t="s">
        <v>23</v>
      </c>
      <c r="C21" s="16" t="s">
        <v>74</v>
      </c>
      <c r="D21" s="16" t="s">
        <v>75</v>
      </c>
      <c r="E21" s="16" t="s">
        <v>70</v>
      </c>
      <c r="F21" s="16" t="s">
        <v>71</v>
      </c>
      <c r="G21" s="17" t="s">
        <v>34</v>
      </c>
      <c r="H21" s="16" t="s">
        <v>29</v>
      </c>
      <c r="I21" s="16">
        <v>71</v>
      </c>
      <c r="J21" s="16">
        <v>57</v>
      </c>
      <c r="K21" s="16">
        <v>126</v>
      </c>
      <c r="L21" s="16">
        <v>138</v>
      </c>
      <c r="M21" s="16">
        <v>392</v>
      </c>
      <c r="N21" s="22">
        <v>177.6</v>
      </c>
      <c r="O21" s="22">
        <v>84.33</v>
      </c>
      <c r="P21" s="22">
        <f t="shared" si="0"/>
        <v>261.93</v>
      </c>
      <c r="Q21" s="22">
        <f t="shared" si="1"/>
        <v>405.365</v>
      </c>
      <c r="R21" s="22"/>
      <c r="S21" s="22"/>
      <c r="T21" s="16">
        <v>3</v>
      </c>
      <c r="U21" s="16" t="s">
        <v>30</v>
      </c>
      <c r="V21" s="25" t="s">
        <v>31</v>
      </c>
      <c r="W21" s="25"/>
    </row>
    <row r="22" spans="1:23" ht="15">
      <c r="A22" s="14">
        <v>21</v>
      </c>
      <c r="B22" s="15" t="s">
        <v>23</v>
      </c>
      <c r="C22" s="16" t="s">
        <v>76</v>
      </c>
      <c r="D22" s="16" t="s">
        <v>77</v>
      </c>
      <c r="E22" s="16" t="s">
        <v>70</v>
      </c>
      <c r="F22" s="16" t="s">
        <v>71</v>
      </c>
      <c r="G22" s="17" t="s">
        <v>34</v>
      </c>
      <c r="H22" s="16" t="s">
        <v>29</v>
      </c>
      <c r="I22" s="16">
        <v>73</v>
      </c>
      <c r="J22" s="16">
        <v>57</v>
      </c>
      <c r="K22" s="16">
        <v>127</v>
      </c>
      <c r="L22" s="16">
        <v>137</v>
      </c>
      <c r="M22" s="16">
        <v>394</v>
      </c>
      <c r="N22" s="22">
        <v>168</v>
      </c>
      <c r="O22" s="22">
        <v>83.67</v>
      </c>
      <c r="P22" s="22">
        <f t="shared" si="0"/>
        <v>251.67000000000002</v>
      </c>
      <c r="Q22" s="22">
        <f t="shared" si="1"/>
        <v>401.63499999999993</v>
      </c>
      <c r="R22" s="22"/>
      <c r="S22" s="22"/>
      <c r="T22" s="16">
        <v>4</v>
      </c>
      <c r="U22" s="16" t="s">
        <v>30</v>
      </c>
      <c r="V22" s="25" t="s">
        <v>31</v>
      </c>
      <c r="W22" s="25"/>
    </row>
    <row r="23" spans="1:23" ht="15">
      <c r="A23" s="14">
        <v>22</v>
      </c>
      <c r="B23" s="15" t="s">
        <v>23</v>
      </c>
      <c r="C23" s="16" t="s">
        <v>78</v>
      </c>
      <c r="D23" s="16" t="s">
        <v>79</v>
      </c>
      <c r="E23" s="16" t="s">
        <v>70</v>
      </c>
      <c r="F23" s="16" t="s">
        <v>71</v>
      </c>
      <c r="G23" s="17" t="s">
        <v>28</v>
      </c>
      <c r="H23" s="16" t="s">
        <v>29</v>
      </c>
      <c r="I23" s="16">
        <v>76</v>
      </c>
      <c r="J23" s="16">
        <v>55</v>
      </c>
      <c r="K23" s="16">
        <v>131</v>
      </c>
      <c r="L23" s="16">
        <v>137</v>
      </c>
      <c r="M23" s="16">
        <v>399</v>
      </c>
      <c r="N23" s="22">
        <v>168.8</v>
      </c>
      <c r="O23" s="22">
        <v>75.67</v>
      </c>
      <c r="P23" s="22">
        <f t="shared" si="0"/>
        <v>244.47000000000003</v>
      </c>
      <c r="Q23" s="22">
        <f t="shared" si="1"/>
        <v>401.53499999999997</v>
      </c>
      <c r="R23" s="22"/>
      <c r="S23" s="22"/>
      <c r="T23" s="16">
        <v>5</v>
      </c>
      <c r="U23" s="16" t="s">
        <v>30</v>
      </c>
      <c r="V23" s="25" t="s">
        <v>31</v>
      </c>
      <c r="W23" s="25"/>
    </row>
    <row r="24" spans="1:23" ht="15">
      <c r="A24" s="14">
        <v>23</v>
      </c>
      <c r="B24" s="15" t="s">
        <v>23</v>
      </c>
      <c r="C24" s="16" t="s">
        <v>80</v>
      </c>
      <c r="D24" s="16" t="s">
        <v>81</v>
      </c>
      <c r="E24" s="16" t="s">
        <v>70</v>
      </c>
      <c r="F24" s="16" t="s">
        <v>71</v>
      </c>
      <c r="G24" s="17" t="s">
        <v>28</v>
      </c>
      <c r="H24" s="16" t="s">
        <v>29</v>
      </c>
      <c r="I24" s="16">
        <v>76</v>
      </c>
      <c r="J24" s="16">
        <v>57</v>
      </c>
      <c r="K24" s="16">
        <v>126</v>
      </c>
      <c r="L24" s="16">
        <v>131</v>
      </c>
      <c r="M24" s="16">
        <v>390</v>
      </c>
      <c r="N24" s="22">
        <v>172</v>
      </c>
      <c r="O24" s="22">
        <v>76</v>
      </c>
      <c r="P24" s="22">
        <f t="shared" si="0"/>
        <v>248</v>
      </c>
      <c r="Q24" s="22">
        <f t="shared" si="1"/>
        <v>397</v>
      </c>
      <c r="R24" s="22"/>
      <c r="S24" s="22"/>
      <c r="T24" s="16">
        <v>6</v>
      </c>
      <c r="U24" s="16" t="s">
        <v>30</v>
      </c>
      <c r="V24" s="25" t="s">
        <v>31</v>
      </c>
      <c r="W24" s="25"/>
    </row>
    <row r="25" spans="1:23" ht="15">
      <c r="A25" s="14">
        <v>24</v>
      </c>
      <c r="B25" s="15" t="s">
        <v>23</v>
      </c>
      <c r="C25" s="16" t="s">
        <v>82</v>
      </c>
      <c r="D25" s="16" t="s">
        <v>83</v>
      </c>
      <c r="E25" s="16" t="s">
        <v>70</v>
      </c>
      <c r="F25" s="16" t="s">
        <v>71</v>
      </c>
      <c r="G25" s="17" t="s">
        <v>34</v>
      </c>
      <c r="H25" s="16" t="s">
        <v>29</v>
      </c>
      <c r="I25" s="16">
        <v>69</v>
      </c>
      <c r="J25" s="16">
        <v>52</v>
      </c>
      <c r="K25" s="16">
        <v>126</v>
      </c>
      <c r="L25" s="16">
        <v>127</v>
      </c>
      <c r="M25" s="16">
        <v>374</v>
      </c>
      <c r="N25" s="22">
        <v>176.8</v>
      </c>
      <c r="O25" s="22">
        <v>83.33</v>
      </c>
      <c r="P25" s="22">
        <f t="shared" si="0"/>
        <v>260.13</v>
      </c>
      <c r="Q25" s="22">
        <f t="shared" si="1"/>
        <v>391.865</v>
      </c>
      <c r="R25" s="22"/>
      <c r="S25" s="22"/>
      <c r="T25" s="16">
        <v>7</v>
      </c>
      <c r="U25" s="16" t="s">
        <v>30</v>
      </c>
      <c r="V25" s="25" t="s">
        <v>31</v>
      </c>
      <c r="W25" s="25"/>
    </row>
    <row r="26" spans="1:23" ht="15">
      <c r="A26" s="14">
        <v>25</v>
      </c>
      <c r="B26" s="15" t="s">
        <v>23</v>
      </c>
      <c r="C26" s="16" t="s">
        <v>84</v>
      </c>
      <c r="D26" s="16" t="s">
        <v>85</v>
      </c>
      <c r="E26" s="16" t="s">
        <v>70</v>
      </c>
      <c r="F26" s="16" t="s">
        <v>71</v>
      </c>
      <c r="G26" s="17" t="s">
        <v>28</v>
      </c>
      <c r="H26" s="16" t="s">
        <v>29</v>
      </c>
      <c r="I26" s="16">
        <v>76</v>
      </c>
      <c r="J26" s="16">
        <v>62</v>
      </c>
      <c r="K26" s="16">
        <v>116</v>
      </c>
      <c r="L26" s="16">
        <v>132</v>
      </c>
      <c r="M26" s="16">
        <v>386</v>
      </c>
      <c r="N26" s="22">
        <v>169.2</v>
      </c>
      <c r="O26" s="22">
        <v>73.33</v>
      </c>
      <c r="P26" s="22">
        <f t="shared" si="0"/>
        <v>242.52999999999997</v>
      </c>
      <c r="Q26" s="22">
        <f t="shared" si="1"/>
        <v>391.465</v>
      </c>
      <c r="R26" s="22"/>
      <c r="S26" s="22"/>
      <c r="T26" s="16">
        <v>8</v>
      </c>
      <c r="U26" s="16" t="s">
        <v>30</v>
      </c>
      <c r="V26" s="25" t="s">
        <v>31</v>
      </c>
      <c r="W26" s="25"/>
    </row>
    <row r="27" spans="1:23" ht="15">
      <c r="A27" s="14">
        <v>26</v>
      </c>
      <c r="B27" s="15" t="s">
        <v>23</v>
      </c>
      <c r="C27" s="16" t="s">
        <v>86</v>
      </c>
      <c r="D27" s="16" t="s">
        <v>87</v>
      </c>
      <c r="E27" s="16" t="s">
        <v>70</v>
      </c>
      <c r="F27" s="16" t="s">
        <v>71</v>
      </c>
      <c r="G27" s="17" t="s">
        <v>34</v>
      </c>
      <c r="H27" s="16" t="s">
        <v>29</v>
      </c>
      <c r="I27" s="16">
        <v>73</v>
      </c>
      <c r="J27" s="16">
        <v>61</v>
      </c>
      <c r="K27" s="16">
        <v>120</v>
      </c>
      <c r="L27" s="16">
        <v>124</v>
      </c>
      <c r="M27" s="16">
        <v>378</v>
      </c>
      <c r="N27" s="22">
        <v>171</v>
      </c>
      <c r="O27" s="22">
        <v>82</v>
      </c>
      <c r="P27" s="22">
        <f t="shared" si="0"/>
        <v>253</v>
      </c>
      <c r="Q27" s="22">
        <f t="shared" si="1"/>
        <v>391.09999999999997</v>
      </c>
      <c r="R27" s="22"/>
      <c r="S27" s="22"/>
      <c r="T27" s="16">
        <v>9</v>
      </c>
      <c r="U27" s="16" t="s">
        <v>30</v>
      </c>
      <c r="V27" s="25" t="s">
        <v>31</v>
      </c>
      <c r="W27" s="25"/>
    </row>
    <row r="28" spans="1:23" ht="15">
      <c r="A28" s="14">
        <v>27</v>
      </c>
      <c r="B28" s="15" t="s">
        <v>23</v>
      </c>
      <c r="C28" s="16" t="s">
        <v>88</v>
      </c>
      <c r="D28" s="16" t="s">
        <v>89</v>
      </c>
      <c r="E28" s="16" t="s">
        <v>70</v>
      </c>
      <c r="F28" s="16" t="s">
        <v>71</v>
      </c>
      <c r="G28" s="17" t="s">
        <v>34</v>
      </c>
      <c r="H28" s="16" t="s">
        <v>29</v>
      </c>
      <c r="I28" s="16">
        <v>73</v>
      </c>
      <c r="J28" s="16">
        <v>51</v>
      </c>
      <c r="K28" s="16">
        <v>123</v>
      </c>
      <c r="L28" s="16">
        <v>126</v>
      </c>
      <c r="M28" s="16">
        <v>373</v>
      </c>
      <c r="N28" s="22">
        <v>177</v>
      </c>
      <c r="O28" s="22">
        <v>81.67</v>
      </c>
      <c r="P28" s="22">
        <f t="shared" si="0"/>
        <v>258.67</v>
      </c>
      <c r="Q28" s="22">
        <f t="shared" si="1"/>
        <v>390.43499999999995</v>
      </c>
      <c r="R28" s="22"/>
      <c r="S28" s="22"/>
      <c r="T28" s="16">
        <v>10</v>
      </c>
      <c r="U28" s="16" t="s">
        <v>30</v>
      </c>
      <c r="V28" s="25" t="s">
        <v>31</v>
      </c>
      <c r="W28" s="25"/>
    </row>
    <row r="29" spans="1:23" ht="15">
      <c r="A29" s="14">
        <v>28</v>
      </c>
      <c r="B29" s="15" t="s">
        <v>23</v>
      </c>
      <c r="C29" s="16" t="s">
        <v>90</v>
      </c>
      <c r="D29" s="16" t="s">
        <v>91</v>
      </c>
      <c r="E29" s="16" t="s">
        <v>70</v>
      </c>
      <c r="F29" s="16" t="s">
        <v>71</v>
      </c>
      <c r="G29" s="17" t="s">
        <v>28</v>
      </c>
      <c r="H29" s="16" t="s">
        <v>29</v>
      </c>
      <c r="I29" s="16">
        <v>71</v>
      </c>
      <c r="J29" s="16">
        <v>48</v>
      </c>
      <c r="K29" s="16">
        <v>112</v>
      </c>
      <c r="L29" s="16">
        <v>132</v>
      </c>
      <c r="M29" s="16">
        <v>363</v>
      </c>
      <c r="N29" s="22">
        <v>183.4</v>
      </c>
      <c r="O29" s="22">
        <v>82.33</v>
      </c>
      <c r="P29" s="22">
        <f t="shared" si="0"/>
        <v>265.73</v>
      </c>
      <c r="Q29" s="22">
        <f t="shared" si="1"/>
        <v>386.965</v>
      </c>
      <c r="R29" s="22">
        <v>88.6</v>
      </c>
      <c r="S29" s="22">
        <v>87</v>
      </c>
      <c r="T29" s="16">
        <v>11</v>
      </c>
      <c r="U29" s="16" t="s">
        <v>30</v>
      </c>
      <c r="V29" s="25" t="s">
        <v>31</v>
      </c>
      <c r="W29" s="25"/>
    </row>
    <row r="30" spans="1:23" ht="15">
      <c r="A30" s="14">
        <v>29</v>
      </c>
      <c r="B30" s="15" t="s">
        <v>23</v>
      </c>
      <c r="C30" s="16" t="s">
        <v>92</v>
      </c>
      <c r="D30" s="16" t="s">
        <v>93</v>
      </c>
      <c r="E30" s="16" t="s">
        <v>94</v>
      </c>
      <c r="F30" s="16" t="s">
        <v>95</v>
      </c>
      <c r="G30" s="17" t="s">
        <v>28</v>
      </c>
      <c r="H30" s="16" t="s">
        <v>29</v>
      </c>
      <c r="I30" s="16">
        <v>77</v>
      </c>
      <c r="J30" s="16">
        <v>60</v>
      </c>
      <c r="K30" s="16">
        <v>124</v>
      </c>
      <c r="L30" s="16">
        <v>144</v>
      </c>
      <c r="M30" s="16">
        <v>405</v>
      </c>
      <c r="N30" s="22">
        <v>169.6</v>
      </c>
      <c r="O30" s="22">
        <v>81.33</v>
      </c>
      <c r="P30" s="22">
        <f>SUM(N30:O30)</f>
        <v>250.93</v>
      </c>
      <c r="Q30" s="22">
        <f>SUM(M30*0.7+P30/3*5*0.3)</f>
        <v>408.965</v>
      </c>
      <c r="R30" s="22"/>
      <c r="S30" s="22"/>
      <c r="T30" s="16">
        <v>1</v>
      </c>
      <c r="U30" s="16" t="s">
        <v>30</v>
      </c>
      <c r="V30" s="25" t="s">
        <v>31</v>
      </c>
      <c r="W30" s="25"/>
    </row>
    <row r="31" spans="1:23" ht="15">
      <c r="A31" s="14">
        <v>30</v>
      </c>
      <c r="B31" s="15" t="s">
        <v>23</v>
      </c>
      <c r="C31" s="16" t="s">
        <v>96</v>
      </c>
      <c r="D31" s="16" t="s">
        <v>97</v>
      </c>
      <c r="E31" s="16" t="s">
        <v>94</v>
      </c>
      <c r="F31" s="16" t="s">
        <v>95</v>
      </c>
      <c r="G31" s="17" t="s">
        <v>34</v>
      </c>
      <c r="H31" s="16" t="s">
        <v>29</v>
      </c>
      <c r="I31" s="16">
        <v>73</v>
      </c>
      <c r="J31" s="16">
        <v>51</v>
      </c>
      <c r="K31" s="16">
        <v>128</v>
      </c>
      <c r="L31" s="16">
        <v>136</v>
      </c>
      <c r="M31" s="16">
        <v>388</v>
      </c>
      <c r="N31" s="22">
        <v>185.2</v>
      </c>
      <c r="O31" s="22">
        <v>84.67</v>
      </c>
      <c r="P31" s="22">
        <f>SUM(N31:O31)</f>
        <v>269.87</v>
      </c>
      <c r="Q31" s="22">
        <f>SUM(M31*0.7+P31/3*5*0.3)</f>
        <v>406.53499999999997</v>
      </c>
      <c r="R31" s="22"/>
      <c r="S31" s="22"/>
      <c r="T31" s="16">
        <v>2</v>
      </c>
      <c r="U31" s="16" t="s">
        <v>30</v>
      </c>
      <c r="V31" s="25" t="s">
        <v>31</v>
      </c>
      <c r="W31" s="25"/>
    </row>
    <row r="32" spans="1:23" ht="15">
      <c r="A32" s="14">
        <v>31</v>
      </c>
      <c r="B32" s="15" t="s">
        <v>23</v>
      </c>
      <c r="C32" s="16" t="s">
        <v>98</v>
      </c>
      <c r="D32" s="16" t="s">
        <v>99</v>
      </c>
      <c r="E32" s="16" t="s">
        <v>94</v>
      </c>
      <c r="F32" s="16" t="s">
        <v>95</v>
      </c>
      <c r="G32" s="17" t="s">
        <v>34</v>
      </c>
      <c r="H32" s="16" t="s">
        <v>29</v>
      </c>
      <c r="I32" s="16">
        <v>70</v>
      </c>
      <c r="J32" s="16">
        <v>57</v>
      </c>
      <c r="K32" s="16">
        <v>117</v>
      </c>
      <c r="L32" s="16">
        <v>127</v>
      </c>
      <c r="M32" s="16">
        <v>371</v>
      </c>
      <c r="N32" s="22">
        <v>182</v>
      </c>
      <c r="O32" s="22">
        <v>85.67</v>
      </c>
      <c r="P32" s="22">
        <f>SUM(N32:O32)</f>
        <v>267.67</v>
      </c>
      <c r="Q32" s="22">
        <f>SUM(M32*0.7+P32/3*5*0.3)</f>
        <v>393.53499999999997</v>
      </c>
      <c r="R32" s="22"/>
      <c r="S32" s="22"/>
      <c r="T32" s="16">
        <v>3</v>
      </c>
      <c r="U32" s="16" t="s">
        <v>30</v>
      </c>
      <c r="V32" s="25" t="s">
        <v>31</v>
      </c>
      <c r="W32" s="25"/>
    </row>
    <row r="33" spans="1:23" ht="15">
      <c r="A33" s="14">
        <v>32</v>
      </c>
      <c r="B33" s="15" t="s">
        <v>23</v>
      </c>
      <c r="C33" s="16" t="s">
        <v>100</v>
      </c>
      <c r="D33" s="16" t="s">
        <v>101</v>
      </c>
      <c r="E33" s="16" t="s">
        <v>94</v>
      </c>
      <c r="F33" s="16" t="s">
        <v>95</v>
      </c>
      <c r="G33" s="17" t="s">
        <v>28</v>
      </c>
      <c r="H33" s="16" t="s">
        <v>29</v>
      </c>
      <c r="I33" s="16">
        <v>67</v>
      </c>
      <c r="J33" s="16">
        <v>61</v>
      </c>
      <c r="K33" s="16">
        <v>121</v>
      </c>
      <c r="L33" s="16">
        <v>120</v>
      </c>
      <c r="M33" s="16">
        <v>369</v>
      </c>
      <c r="N33" s="22">
        <v>172.8</v>
      </c>
      <c r="O33" s="22">
        <v>76.33</v>
      </c>
      <c r="P33" s="22">
        <f>SUM(N33:O33)</f>
        <v>249.13</v>
      </c>
      <c r="Q33" s="22">
        <f>SUM(M33*0.7+P33/3*5*0.3)</f>
        <v>382.865</v>
      </c>
      <c r="R33" s="22"/>
      <c r="S33" s="22"/>
      <c r="T33" s="16">
        <v>4</v>
      </c>
      <c r="U33" s="16" t="s">
        <v>30</v>
      </c>
      <c r="V33" s="25" t="s">
        <v>31</v>
      </c>
      <c r="W33" s="25"/>
    </row>
    <row r="34" spans="1:23" ht="18.75" customHeight="1">
      <c r="A34" s="4"/>
      <c r="B34" s="4"/>
      <c r="D34" s="4"/>
      <c r="F34" s="4"/>
      <c r="G34" s="4"/>
      <c r="H34" s="4"/>
      <c r="P34" s="7"/>
      <c r="U34" s="4"/>
      <c r="V34" s="4"/>
      <c r="W34" s="4"/>
    </row>
    <row r="35" spans="14:19" ht="15">
      <c r="N35" s="23"/>
      <c r="O35" s="23"/>
      <c r="P35" s="23"/>
      <c r="Q35" s="23"/>
      <c r="R35" s="23"/>
      <c r="S35" s="23"/>
    </row>
    <row r="36" spans="14:19" ht="15">
      <c r="N36" s="23"/>
      <c r="O36" s="23"/>
      <c r="P36" s="23"/>
      <c r="Q36" s="23"/>
      <c r="R36" s="23"/>
      <c r="S36" s="23"/>
    </row>
    <row r="37" spans="14:19" ht="15">
      <c r="N37" s="23"/>
      <c r="O37" s="23"/>
      <c r="P37" s="23"/>
      <c r="Q37" s="23"/>
      <c r="R37" s="23"/>
      <c r="S37" s="23"/>
    </row>
    <row r="38" spans="14:19" ht="15">
      <c r="N38" s="23"/>
      <c r="O38" s="23"/>
      <c r="P38" s="23"/>
      <c r="Q38" s="23"/>
      <c r="R38" s="23"/>
      <c r="S38" s="23"/>
    </row>
    <row r="39" spans="14:19" ht="15">
      <c r="N39" s="23"/>
      <c r="O39" s="23"/>
      <c r="P39" s="23"/>
      <c r="Q39" s="23"/>
      <c r="R39" s="23"/>
      <c r="S39" s="23"/>
    </row>
    <row r="40" spans="14:19" ht="15">
      <c r="N40" s="23"/>
      <c r="O40" s="23"/>
      <c r="P40" s="23"/>
      <c r="Q40" s="23"/>
      <c r="R40" s="23"/>
      <c r="S40" s="23"/>
    </row>
    <row r="41" spans="14:19" ht="15">
      <c r="N41" s="23"/>
      <c r="O41" s="23"/>
      <c r="P41" s="23"/>
      <c r="Q41" s="23"/>
      <c r="R41" s="23"/>
      <c r="S41" s="23"/>
    </row>
    <row r="42" spans="14:19" ht="15">
      <c r="N42" s="23"/>
      <c r="O42" s="23"/>
      <c r="P42" s="23"/>
      <c r="Q42" s="23"/>
      <c r="R42" s="23"/>
      <c r="S42" s="23"/>
    </row>
    <row r="43" spans="14:19" ht="15">
      <c r="N43" s="23"/>
      <c r="O43" s="23"/>
      <c r="P43" s="23"/>
      <c r="Q43" s="23"/>
      <c r="R43" s="23"/>
      <c r="S43" s="23"/>
    </row>
    <row r="45" ht="15">
      <c r="U45" s="27"/>
    </row>
    <row r="46" ht="15">
      <c r="H46" s="18"/>
    </row>
    <row r="48" ht="15">
      <c r="D48" s="19"/>
    </row>
  </sheetData>
  <sheetProtection/>
  <autoFilter ref="A1:W33"/>
  <dataValidations count="2">
    <dataValidation type="list" allowBlank="1" showInputMessage="1" showErrorMessage="1" sqref="U1 U34 U2:U18 U19:U29 U30:U33 U44:U65536">
      <formula1>"拟录取,候补录取, 不录取"</formula1>
    </dataValidation>
    <dataValidation type="list" allowBlank="1" showInputMessage="1" showErrorMessage="1" sqref="V1 V34 V2:V18 V19:V29 V30:V33 V44:V65536">
      <formula1>"一志愿,调剂"</formula1>
    </dataValidation>
  </dataValidations>
  <printOptions gridLines="1" horizontalCentered="1"/>
  <pageMargins left="0.08" right="0.08" top="0.67" bottom="0.43000000000000005" header="0.35" footer="0.23999999999999996"/>
  <pageSetup fitToHeight="0" fitToWidth="1" horizontalDpi="600" verticalDpi="600" orientation="landscape" paperSize="9" scale="80"/>
  <headerFooter alignWithMargins="0">
    <oddHeader>&amp;C&amp;16&amp;B中南民族大学2020年硕士研究生拟录取名单</oddHeader>
    <oddFooter>&amp;L&amp;10注：1.复试单科及总分成绩保留两位小数点；2.最终总评成绩保留两位小数点&amp;12。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wy</cp:lastModifiedBy>
  <cp:lastPrinted>2018-04-23T08:45:00Z</cp:lastPrinted>
  <dcterms:created xsi:type="dcterms:W3CDTF">2012-04-01T13:38:21Z</dcterms:created>
  <dcterms:modified xsi:type="dcterms:W3CDTF">2020-05-20T08:41:12Z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