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4" windowHeight="7800" tabRatio="237"/>
  </bookViews>
  <sheets>
    <sheet name="Sheet1" sheetId="1" r:id="rId1"/>
    <sheet name="Sheet2" sheetId="2" state="hidden" r:id="rId2"/>
    <sheet name="Sheet3" sheetId="3" r:id="rId3"/>
  </sheets>
  <definedNames>
    <definedName name="_xlnm._FilterDatabase" localSheetId="0" hidden="1">Sheet1!#REF!</definedName>
    <definedName name="_xlnm.Print_Area" localSheetId="0">Sheet1!$A$1:$N$109</definedName>
  </definedNames>
  <calcPr calcId="144525" concurrentCalc="0"/>
</workbook>
</file>

<file path=xl/sharedStrings.xml><?xml version="1.0" encoding="utf-8"?>
<sst xmlns="http://schemas.openxmlformats.org/spreadsheetml/2006/main" count="121">
  <si>
    <t xml:space="preserve">   根据《四川省社会科学院2020年硕士研究生招生复试录取工作办法》，我院2020年硕士研究生复试工作本着“安全第一、公平公正、科学选才”的原则，经我院招生工作领导小组审核，现公示我院第四批拟录取名单，公示时间不少于10个工作日，若第四批公示的名单中有放弃的考生或有计划调整，我院将根据专业排名依次进行补录（补录名单中有被其它学校拟录取的考生没有补录资格），并对变动内容另行公示10个工作日。最终录取名单须经教育部审核批准。
    录取通知书发放相关事宜另行通知。</t>
  </si>
  <si>
    <t>法律（法学）：（招生30人，考生40人）</t>
  </si>
  <si>
    <t>姓 名</t>
  </si>
  <si>
    <t>性别</t>
  </si>
  <si>
    <t>学 历</t>
  </si>
  <si>
    <t>初试成绩总分</t>
  </si>
  <si>
    <t>初试成绩</t>
  </si>
  <si>
    <t>复试成绩</t>
  </si>
  <si>
    <t>总分</t>
  </si>
  <si>
    <t>排序</t>
  </si>
  <si>
    <t>同等学力加试成绩</t>
  </si>
  <si>
    <t>是否录取</t>
  </si>
  <si>
    <t>专业课面试</t>
  </si>
  <si>
    <t>英语听力与口语</t>
  </si>
  <si>
    <t>合计</t>
  </si>
  <si>
    <t>百分制</t>
  </si>
  <si>
    <r>
      <rPr>
        <b/>
        <sz val="12"/>
        <rFont val="宋体"/>
        <charset val="134"/>
      </rPr>
      <t>复试</t>
    </r>
    <r>
      <rPr>
        <b/>
        <sz val="12"/>
        <rFont val="Times New Roman"/>
        <charset val="134"/>
      </rPr>
      <t>+</t>
    </r>
    <r>
      <rPr>
        <b/>
        <sz val="12"/>
        <rFont val="宋体"/>
        <charset val="134"/>
      </rPr>
      <t>初试</t>
    </r>
  </si>
  <si>
    <t>一志愿考生  （8人）</t>
  </si>
  <si>
    <t>林庆</t>
  </si>
  <si>
    <t>女</t>
  </si>
  <si>
    <t>本科</t>
  </si>
  <si>
    <t>拟录取</t>
  </si>
  <si>
    <t>许连宝</t>
  </si>
  <si>
    <t>男</t>
  </si>
  <si>
    <t>邹童</t>
  </si>
  <si>
    <t>曾速华</t>
  </si>
  <si>
    <t>王丹</t>
  </si>
  <si>
    <t>胡岑宇</t>
  </si>
  <si>
    <t>胡大奎</t>
  </si>
  <si>
    <t>周茂</t>
  </si>
  <si>
    <t>调剂考生（32人）</t>
  </si>
  <si>
    <t>张方建</t>
  </si>
  <si>
    <t>庄婷薇</t>
  </si>
  <si>
    <t>刘俊杉</t>
  </si>
  <si>
    <t>嵇威超</t>
  </si>
  <si>
    <t>刘颖</t>
  </si>
  <si>
    <t>田应茂</t>
  </si>
  <si>
    <t>马平川</t>
  </si>
  <si>
    <t>刘晋轩</t>
  </si>
  <si>
    <t>胡瑞诗</t>
  </si>
  <si>
    <t>韩培森</t>
  </si>
  <si>
    <t>董家颖</t>
  </si>
  <si>
    <t>尹扬眉</t>
  </si>
  <si>
    <t>王兴航</t>
  </si>
  <si>
    <t>殷子媛</t>
  </si>
  <si>
    <t>丁一</t>
  </si>
  <si>
    <t>李小凤</t>
  </si>
  <si>
    <t>刘剑山</t>
  </si>
  <si>
    <t>余波</t>
  </si>
  <si>
    <t>张峨</t>
  </si>
  <si>
    <t>卿鹏程</t>
  </si>
  <si>
    <t>林小艳</t>
  </si>
  <si>
    <t>李彦聪</t>
  </si>
  <si>
    <t>徐小虎</t>
  </si>
  <si>
    <t>韦力子</t>
  </si>
  <si>
    <t>徐梦婷</t>
  </si>
  <si>
    <t>傅鸿琳</t>
  </si>
  <si>
    <t>米晓艳</t>
  </si>
  <si>
    <t>李竹萌</t>
  </si>
  <si>
    <t>黄静怡</t>
  </si>
  <si>
    <t>郑鸿举</t>
  </si>
  <si>
    <t>刘章琛</t>
  </si>
  <si>
    <t>王诗雨</t>
  </si>
  <si>
    <t>新闻与传播:（招生28人，考生52人）</t>
  </si>
  <si>
    <t>一志愿考生    （13人）</t>
  </si>
  <si>
    <t>唐文怡</t>
  </si>
  <si>
    <t>赖相杰</t>
  </si>
  <si>
    <t>杨可</t>
  </si>
  <si>
    <t>刘倩</t>
  </si>
  <si>
    <t>李佳雯</t>
  </si>
  <si>
    <t>李耘</t>
  </si>
  <si>
    <t>徐洋</t>
  </si>
  <si>
    <t>邓佑平</t>
  </si>
  <si>
    <t>吴舒婷</t>
  </si>
  <si>
    <t>张业欣</t>
  </si>
  <si>
    <t>廖静</t>
  </si>
  <si>
    <t>龚婷婷</t>
  </si>
  <si>
    <t xml:space="preserve">刘之颖 </t>
  </si>
  <si>
    <t>调剂考生（37人）</t>
  </si>
  <si>
    <t>金若珍</t>
  </si>
  <si>
    <t>李清贵</t>
  </si>
  <si>
    <t>刘煜婧</t>
  </si>
  <si>
    <t xml:space="preserve">徐嫒雪 </t>
  </si>
  <si>
    <t>李慧志</t>
  </si>
  <si>
    <t>成薇</t>
  </si>
  <si>
    <t>黄炯</t>
  </si>
  <si>
    <t>江浩</t>
  </si>
  <si>
    <t>高诗韵</t>
  </si>
  <si>
    <t>江月</t>
  </si>
  <si>
    <t>刘宇红</t>
  </si>
  <si>
    <t>陈思奕</t>
  </si>
  <si>
    <t>张毅</t>
  </si>
  <si>
    <t>张月</t>
  </si>
  <si>
    <t>何沛璘</t>
  </si>
  <si>
    <t>刘心怡</t>
  </si>
  <si>
    <t>周益</t>
  </si>
  <si>
    <t>邓春兰</t>
  </si>
  <si>
    <t>蒋琼</t>
  </si>
  <si>
    <t>赵翊希</t>
  </si>
  <si>
    <t>邵丽红</t>
  </si>
  <si>
    <t>陈亚</t>
  </si>
  <si>
    <t>孙婉莹</t>
  </si>
  <si>
    <t>侯兰红</t>
  </si>
  <si>
    <t>靳文娟</t>
  </si>
  <si>
    <t>赵艺颖</t>
  </si>
  <si>
    <t>翁丹琪</t>
  </si>
  <si>
    <t>李辛叶</t>
  </si>
  <si>
    <t>谭晓玲</t>
  </si>
  <si>
    <t>杨舒瑾</t>
  </si>
  <si>
    <t>余梦婷</t>
  </si>
  <si>
    <t>李敏向婕</t>
  </si>
  <si>
    <t>罗丹希</t>
  </si>
  <si>
    <t>李怡朵</t>
  </si>
  <si>
    <t>刘丽</t>
  </si>
  <si>
    <t>李璐娇</t>
  </si>
  <si>
    <t>潘星瑜</t>
  </si>
  <si>
    <t>不合格考生（2人）</t>
  </si>
  <si>
    <t>陈垣君</t>
  </si>
  <si>
    <t xml:space="preserve">张蓝心 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</si>
  <si>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注：</t>
    </r>
    <r>
      <rPr>
        <b/>
        <sz val="12"/>
        <rFont val="Times New Roman"/>
        <charset val="134"/>
      </rPr>
      <t xml:space="preserve"> 1</t>
    </r>
    <r>
      <rPr>
        <b/>
        <sz val="12"/>
        <rFont val="宋体"/>
        <charset val="134"/>
      </rPr>
      <t>、总分＝初试成绩</t>
    </r>
    <r>
      <rPr>
        <b/>
        <sz val="12"/>
        <rFont val="Times New Roman"/>
        <charset val="134"/>
      </rPr>
      <t>/5 * 60% +</t>
    </r>
    <r>
      <rPr>
        <b/>
        <sz val="12"/>
        <rFont val="宋体"/>
        <charset val="134"/>
      </rPr>
      <t>复试成绩</t>
    </r>
    <r>
      <rPr>
        <b/>
        <sz val="12"/>
        <rFont val="Times New Roman"/>
        <charset val="134"/>
      </rPr>
      <t>/1.2*40%</t>
    </r>
    <r>
      <rPr>
        <b/>
        <sz val="12"/>
        <rFont val="宋体"/>
        <charset val="134"/>
      </rPr>
      <t>。</t>
    </r>
  </si>
  <si>
    <t xml:space="preserve">     2、不合格考生是指复试面试以及英语成绩中任何一科低于总分60%的考生。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</si>
</sst>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33">
    <font>
      <sz val="12"/>
      <name val="宋体"/>
      <charset val="134"/>
    </font>
    <font>
      <sz val="12"/>
      <name val="Times New Roman"/>
      <charset val="134"/>
    </font>
    <font>
      <sz val="18"/>
      <name val="楷体"/>
      <charset val="134"/>
    </font>
    <font>
      <sz val="12"/>
      <name val="楷体"/>
      <charset val="134"/>
    </font>
    <font>
      <b/>
      <sz val="16"/>
      <name val="华文中宋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2"/>
      <name val="宋体"/>
      <charset val="134"/>
      <scheme val="minor"/>
    </font>
    <font>
      <sz val="12"/>
      <color indexed="8"/>
      <name val="Times New Roman"/>
      <charset val="134"/>
    </font>
    <font>
      <b/>
      <sz val="8"/>
      <name val="华文中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2"/>
      <color indexed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3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49" applyFont="1" applyAlignment="1">
      <alignment horizontal="left" vertical="center" wrapText="1"/>
    </xf>
    <xf numFmtId="0" fontId="3" fillId="0" borderId="0" xfId="49" applyFont="1" applyAlignment="1">
      <alignment horizontal="left" vertical="center" wrapText="1"/>
    </xf>
    <xf numFmtId="176" fontId="3" fillId="0" borderId="0" xfId="49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76" fontId="4" fillId="0" borderId="7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XFC109"/>
  <sheetViews>
    <sheetView tabSelected="1" zoomScale="110" zoomScaleNormal="110" topLeftCell="A88" workbookViewId="0">
      <selection activeCell="A2" sqref="A2:N2"/>
    </sheetView>
  </sheetViews>
  <sheetFormatPr defaultColWidth="9" defaultRowHeight="15.6"/>
  <cols>
    <col min="1" max="1" width="6.725" style="4" customWidth="1"/>
    <col min="2" max="2" width="4.25" style="4" customWidth="1"/>
    <col min="3" max="3" width="6" style="4" customWidth="1"/>
    <col min="4" max="4" width="6" style="5" customWidth="1"/>
    <col min="5" max="5" width="9.26666666666667" style="6" customWidth="1"/>
    <col min="6" max="6" width="6.375" style="7" customWidth="1"/>
    <col min="7" max="7" width="5.125" style="4" customWidth="1"/>
    <col min="8" max="8" width="5.25" style="4" customWidth="1"/>
    <col min="9" max="9" width="6.375" style="6" customWidth="1"/>
    <col min="10" max="10" width="9.90833333333333" style="6" customWidth="1"/>
    <col min="11" max="11" width="7.875" style="6" customWidth="1"/>
    <col min="12" max="12" width="4.5" style="4" customWidth="1"/>
    <col min="13" max="13" width="5.25" style="4" customWidth="1"/>
    <col min="14" max="14" width="9.26666666666667" style="4" customWidth="1"/>
    <col min="15" max="15" width="10.375" style="4" customWidth="1"/>
    <col min="16" max="16384" width="9" style="4"/>
  </cols>
  <sheetData>
    <row r="2" ht="224" customHeight="1" spans="1:14">
      <c r="A2" s="8" t="s">
        <v>0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</row>
    <row r="3" s="1" customFormat="1" ht="39.95" customHeight="1" spans="1:14">
      <c r="A3" s="11" t="s">
        <v>1</v>
      </c>
      <c r="B3" s="11"/>
      <c r="C3" s="11"/>
      <c r="D3" s="12"/>
      <c r="E3" s="11"/>
      <c r="F3" s="13"/>
      <c r="G3" s="11"/>
      <c r="H3" s="11"/>
      <c r="I3" s="11"/>
      <c r="J3" s="11"/>
      <c r="K3" s="11"/>
      <c r="L3" s="11"/>
      <c r="M3" s="11"/>
      <c r="N3" s="40"/>
    </row>
    <row r="4" s="1" customFormat="1" ht="48" customHeight="1" spans="1:14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17"/>
      <c r="H4" s="17"/>
      <c r="I4" s="41"/>
      <c r="J4" s="15" t="s">
        <v>7</v>
      </c>
      <c r="K4" s="15" t="s">
        <v>8</v>
      </c>
      <c r="L4" s="14" t="s">
        <v>9</v>
      </c>
      <c r="M4" s="14" t="s">
        <v>10</v>
      </c>
      <c r="N4" s="42" t="s">
        <v>11</v>
      </c>
    </row>
    <row r="5" s="1" customFormat="1" ht="68.1" customHeight="1" spans="1:14">
      <c r="A5" s="18"/>
      <c r="B5" s="18"/>
      <c r="C5" s="18"/>
      <c r="D5" s="19"/>
      <c r="E5" s="20">
        <v>0.6</v>
      </c>
      <c r="F5" s="21" t="s">
        <v>12</v>
      </c>
      <c r="G5" s="22" t="s">
        <v>13</v>
      </c>
      <c r="H5" s="14" t="s">
        <v>14</v>
      </c>
      <c r="I5" s="43" t="s">
        <v>15</v>
      </c>
      <c r="J5" s="20">
        <v>0.4</v>
      </c>
      <c r="K5" s="15" t="s">
        <v>16</v>
      </c>
      <c r="L5" s="18"/>
      <c r="M5" s="18"/>
      <c r="N5" s="42"/>
    </row>
    <row r="6" s="1" customFormat="1" ht="30" customHeight="1" spans="1:15">
      <c r="A6" s="23" t="s">
        <v>17</v>
      </c>
      <c r="B6" s="24"/>
      <c r="C6" s="25"/>
      <c r="D6" s="26"/>
      <c r="E6" s="27"/>
      <c r="F6" s="28"/>
      <c r="G6" s="26"/>
      <c r="H6" s="26"/>
      <c r="I6" s="27"/>
      <c r="J6" s="27"/>
      <c r="K6" s="27"/>
      <c r="L6" s="26"/>
      <c r="M6" s="26"/>
      <c r="N6" s="31"/>
      <c r="O6" s="44"/>
    </row>
    <row r="7" s="1" customFormat="1" ht="30" customHeight="1" spans="1:15">
      <c r="A7" s="29" t="s">
        <v>18</v>
      </c>
      <c r="B7" s="29" t="s">
        <v>19</v>
      </c>
      <c r="C7" s="29" t="s">
        <v>20</v>
      </c>
      <c r="D7" s="26">
        <v>355</v>
      </c>
      <c r="E7" s="27">
        <f t="shared" ref="E7:E14" si="0">D7/5*60%</f>
        <v>42.6</v>
      </c>
      <c r="F7" s="28">
        <v>90.5</v>
      </c>
      <c r="G7" s="26">
        <v>16.5</v>
      </c>
      <c r="H7" s="26">
        <f t="shared" ref="H7:H14" si="1">F7+G7</f>
        <v>107</v>
      </c>
      <c r="I7" s="27">
        <f t="shared" ref="I7:I14" si="2">H7/1.2</f>
        <v>89.1666666666667</v>
      </c>
      <c r="J7" s="27">
        <f t="shared" ref="J7:J14" si="3">I7*40%</f>
        <v>35.6666666666667</v>
      </c>
      <c r="K7" s="27">
        <f t="shared" ref="K7:K14" si="4">E7+J7</f>
        <v>78.2666666666667</v>
      </c>
      <c r="L7" s="26">
        <f t="shared" ref="L7:L14" si="5">RANK(K7,K$7:K$14)</f>
        <v>1</v>
      </c>
      <c r="M7" s="26"/>
      <c r="N7" s="31" t="s">
        <v>21</v>
      </c>
      <c r="O7" s="44"/>
    </row>
    <row r="8" s="1" customFormat="1" ht="30" customHeight="1" spans="1:15">
      <c r="A8" s="29" t="s">
        <v>22</v>
      </c>
      <c r="B8" s="29" t="s">
        <v>23</v>
      </c>
      <c r="C8" s="29" t="s">
        <v>20</v>
      </c>
      <c r="D8" s="26">
        <v>354</v>
      </c>
      <c r="E8" s="27">
        <f t="shared" si="0"/>
        <v>42.48</v>
      </c>
      <c r="F8" s="28">
        <v>79.5</v>
      </c>
      <c r="G8" s="26">
        <v>16</v>
      </c>
      <c r="H8" s="26">
        <f t="shared" si="1"/>
        <v>95.5</v>
      </c>
      <c r="I8" s="27">
        <f t="shared" si="2"/>
        <v>79.5833333333333</v>
      </c>
      <c r="J8" s="27">
        <f t="shared" si="3"/>
        <v>31.8333333333333</v>
      </c>
      <c r="K8" s="27">
        <f t="shared" si="4"/>
        <v>74.3133333333333</v>
      </c>
      <c r="L8" s="26">
        <f t="shared" si="5"/>
        <v>2</v>
      </c>
      <c r="M8" s="26"/>
      <c r="N8" s="31" t="s">
        <v>21</v>
      </c>
      <c r="O8" s="44"/>
    </row>
    <row r="9" s="1" customFormat="1" ht="30" customHeight="1" spans="1:15">
      <c r="A9" s="29" t="s">
        <v>24</v>
      </c>
      <c r="B9" s="29" t="s">
        <v>19</v>
      </c>
      <c r="C9" s="29" t="s">
        <v>20</v>
      </c>
      <c r="D9" s="26">
        <v>343</v>
      </c>
      <c r="E9" s="27">
        <f t="shared" si="0"/>
        <v>41.16</v>
      </c>
      <c r="F9" s="28">
        <v>79.7</v>
      </c>
      <c r="G9" s="26">
        <v>16</v>
      </c>
      <c r="H9" s="26">
        <f t="shared" si="1"/>
        <v>95.7</v>
      </c>
      <c r="I9" s="27">
        <f t="shared" si="2"/>
        <v>79.75</v>
      </c>
      <c r="J9" s="27">
        <f t="shared" si="3"/>
        <v>31.9</v>
      </c>
      <c r="K9" s="27">
        <f t="shared" si="4"/>
        <v>73.06</v>
      </c>
      <c r="L9" s="26">
        <f t="shared" si="5"/>
        <v>3</v>
      </c>
      <c r="M9" s="26"/>
      <c r="N9" s="31" t="s">
        <v>21</v>
      </c>
      <c r="O9" s="44"/>
    </row>
    <row r="10" s="1" customFormat="1" ht="30" customHeight="1" spans="1:15">
      <c r="A10" s="29" t="s">
        <v>25</v>
      </c>
      <c r="B10" s="29" t="s">
        <v>23</v>
      </c>
      <c r="C10" s="29" t="s">
        <v>20</v>
      </c>
      <c r="D10" s="26">
        <v>331</v>
      </c>
      <c r="E10" s="27">
        <f t="shared" si="0"/>
        <v>39.72</v>
      </c>
      <c r="F10" s="28">
        <v>83</v>
      </c>
      <c r="G10" s="26">
        <v>15.5</v>
      </c>
      <c r="H10" s="26">
        <f t="shared" si="1"/>
        <v>98.5</v>
      </c>
      <c r="I10" s="27">
        <f t="shared" si="2"/>
        <v>82.0833333333333</v>
      </c>
      <c r="J10" s="27">
        <f t="shared" si="3"/>
        <v>32.8333333333333</v>
      </c>
      <c r="K10" s="27">
        <f t="shared" si="4"/>
        <v>72.5533333333333</v>
      </c>
      <c r="L10" s="26">
        <f t="shared" si="5"/>
        <v>4</v>
      </c>
      <c r="M10" s="26"/>
      <c r="N10" s="31" t="s">
        <v>21</v>
      </c>
      <c r="O10" s="44"/>
    </row>
    <row r="11" s="1" customFormat="1" ht="30" customHeight="1" spans="1:15">
      <c r="A11" s="29" t="s">
        <v>26</v>
      </c>
      <c r="B11" s="29" t="s">
        <v>19</v>
      </c>
      <c r="C11" s="29" t="s">
        <v>20</v>
      </c>
      <c r="D11" s="26">
        <v>325</v>
      </c>
      <c r="E11" s="27">
        <f t="shared" si="0"/>
        <v>39</v>
      </c>
      <c r="F11" s="28">
        <v>81</v>
      </c>
      <c r="G11" s="26">
        <v>16</v>
      </c>
      <c r="H11" s="26">
        <f t="shared" si="1"/>
        <v>97</v>
      </c>
      <c r="I11" s="27">
        <f t="shared" si="2"/>
        <v>80.8333333333333</v>
      </c>
      <c r="J11" s="27">
        <f t="shared" si="3"/>
        <v>32.3333333333333</v>
      </c>
      <c r="K11" s="27">
        <f t="shared" si="4"/>
        <v>71.3333333333333</v>
      </c>
      <c r="L11" s="26">
        <f t="shared" si="5"/>
        <v>5</v>
      </c>
      <c r="M11" s="26"/>
      <c r="N11" s="31" t="s">
        <v>21</v>
      </c>
      <c r="O11" s="44"/>
    </row>
    <row r="12" s="1" customFormat="1" ht="30" customHeight="1" spans="1:15">
      <c r="A12" s="29" t="s">
        <v>27</v>
      </c>
      <c r="B12" s="29" t="s">
        <v>19</v>
      </c>
      <c r="C12" s="29" t="s">
        <v>20</v>
      </c>
      <c r="D12" s="26">
        <v>327</v>
      </c>
      <c r="E12" s="27">
        <f t="shared" si="0"/>
        <v>39.24</v>
      </c>
      <c r="F12" s="28">
        <v>78.3</v>
      </c>
      <c r="G12" s="26">
        <v>16</v>
      </c>
      <c r="H12" s="26">
        <f t="shared" si="1"/>
        <v>94.3</v>
      </c>
      <c r="I12" s="27">
        <f t="shared" si="2"/>
        <v>78.5833333333333</v>
      </c>
      <c r="J12" s="27">
        <f t="shared" si="3"/>
        <v>31.4333333333333</v>
      </c>
      <c r="K12" s="27">
        <f t="shared" si="4"/>
        <v>70.6733333333333</v>
      </c>
      <c r="L12" s="26">
        <f t="shared" si="5"/>
        <v>6</v>
      </c>
      <c r="M12" s="26"/>
      <c r="N12" s="31" t="s">
        <v>21</v>
      </c>
      <c r="O12" s="44"/>
    </row>
    <row r="13" s="1" customFormat="1" ht="30" customHeight="1" spans="1:15">
      <c r="A13" s="29" t="s">
        <v>28</v>
      </c>
      <c r="B13" s="29" t="s">
        <v>23</v>
      </c>
      <c r="C13" s="29" t="s">
        <v>20</v>
      </c>
      <c r="D13" s="26">
        <v>332</v>
      </c>
      <c r="E13" s="27">
        <f t="shared" si="0"/>
        <v>39.84</v>
      </c>
      <c r="F13" s="28">
        <v>76.4</v>
      </c>
      <c r="G13" s="26">
        <v>16</v>
      </c>
      <c r="H13" s="26">
        <f t="shared" si="1"/>
        <v>92.4</v>
      </c>
      <c r="I13" s="27">
        <f t="shared" si="2"/>
        <v>77</v>
      </c>
      <c r="J13" s="27">
        <f t="shared" si="3"/>
        <v>30.8</v>
      </c>
      <c r="K13" s="27">
        <f t="shared" si="4"/>
        <v>70.64</v>
      </c>
      <c r="L13" s="26">
        <f t="shared" si="5"/>
        <v>7</v>
      </c>
      <c r="M13" s="26"/>
      <c r="N13" s="31" t="s">
        <v>21</v>
      </c>
      <c r="O13" s="44"/>
    </row>
    <row r="14" s="1" customFormat="1" ht="30" customHeight="1" spans="1:16383">
      <c r="A14" s="30" t="s">
        <v>29</v>
      </c>
      <c r="B14" s="29" t="s">
        <v>19</v>
      </c>
      <c r="C14" s="29" t="s">
        <v>20</v>
      </c>
      <c r="D14" s="26">
        <v>330</v>
      </c>
      <c r="E14" s="27">
        <f t="shared" si="0"/>
        <v>39.6</v>
      </c>
      <c r="F14" s="28">
        <v>77</v>
      </c>
      <c r="G14" s="26">
        <v>16</v>
      </c>
      <c r="H14" s="26">
        <f t="shared" si="1"/>
        <v>93</v>
      </c>
      <c r="I14" s="27">
        <f t="shared" si="2"/>
        <v>77.5</v>
      </c>
      <c r="J14" s="27">
        <f t="shared" si="3"/>
        <v>31</v>
      </c>
      <c r="K14" s="27">
        <f t="shared" si="4"/>
        <v>70.6</v>
      </c>
      <c r="L14" s="26">
        <f t="shared" si="5"/>
        <v>8</v>
      </c>
      <c r="M14" s="26"/>
      <c r="N14" s="31" t="s">
        <v>21</v>
      </c>
      <c r="O14" s="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  <c r="XFB14" s="4"/>
      <c r="XFC14" s="4"/>
    </row>
    <row r="15" s="1" customFormat="1" ht="30" customHeight="1" spans="1:16383">
      <c r="A15" s="23" t="s">
        <v>30</v>
      </c>
      <c r="B15" s="24"/>
      <c r="C15" s="25"/>
      <c r="D15" s="26"/>
      <c r="E15" s="27"/>
      <c r="F15" s="28"/>
      <c r="G15" s="26"/>
      <c r="H15" s="26"/>
      <c r="I15" s="27"/>
      <c r="J15" s="27"/>
      <c r="K15" s="27"/>
      <c r="L15" s="26"/>
      <c r="M15" s="26"/>
      <c r="N15" s="3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</row>
    <row r="16" s="1" customFormat="1" ht="30" customHeight="1" spans="1:14">
      <c r="A16" s="31" t="s">
        <v>31</v>
      </c>
      <c r="B16" s="31" t="s">
        <v>23</v>
      </c>
      <c r="C16" s="31" t="s">
        <v>20</v>
      </c>
      <c r="D16" s="26">
        <v>366</v>
      </c>
      <c r="E16" s="27">
        <f t="shared" ref="E16:E47" si="6">D16/5*60%</f>
        <v>43.92</v>
      </c>
      <c r="F16" s="28">
        <v>91.2</v>
      </c>
      <c r="G16" s="26">
        <v>16</v>
      </c>
      <c r="H16" s="26">
        <f t="shared" ref="H16:H47" si="7">F16+G16</f>
        <v>107.2</v>
      </c>
      <c r="I16" s="27">
        <f t="shared" ref="I16:I47" si="8">H16/1.2</f>
        <v>89.3333333333333</v>
      </c>
      <c r="J16" s="27">
        <f t="shared" ref="J16:J47" si="9">I16*40%</f>
        <v>35.7333333333333</v>
      </c>
      <c r="K16" s="27">
        <f t="shared" ref="K16:K47" si="10">E16+J16</f>
        <v>79.6533333333333</v>
      </c>
      <c r="L16" s="26">
        <f t="shared" ref="L16:L47" si="11">RANK(K16,K$16:K$47)</f>
        <v>1</v>
      </c>
      <c r="M16" s="26"/>
      <c r="N16" s="31" t="s">
        <v>21</v>
      </c>
    </row>
    <row r="17" s="1" customFormat="1" ht="30" customHeight="1" spans="1:14">
      <c r="A17" s="31" t="s">
        <v>32</v>
      </c>
      <c r="B17" s="31" t="s">
        <v>19</v>
      </c>
      <c r="C17" s="31" t="s">
        <v>20</v>
      </c>
      <c r="D17" s="26">
        <v>359</v>
      </c>
      <c r="E17" s="27">
        <f t="shared" si="6"/>
        <v>43.08</v>
      </c>
      <c r="F17" s="28">
        <v>93</v>
      </c>
      <c r="G17" s="26">
        <v>16.5</v>
      </c>
      <c r="H17" s="26">
        <f t="shared" si="7"/>
        <v>109.5</v>
      </c>
      <c r="I17" s="27">
        <f t="shared" si="8"/>
        <v>91.25</v>
      </c>
      <c r="J17" s="27">
        <f t="shared" si="9"/>
        <v>36.5</v>
      </c>
      <c r="K17" s="27">
        <f t="shared" si="10"/>
        <v>79.58</v>
      </c>
      <c r="L17" s="26">
        <f t="shared" si="11"/>
        <v>2</v>
      </c>
      <c r="M17" s="26"/>
      <c r="N17" s="31" t="s">
        <v>21</v>
      </c>
    </row>
    <row r="18" s="1" customFormat="1" ht="30" customHeight="1" spans="1:14">
      <c r="A18" s="31" t="s">
        <v>33</v>
      </c>
      <c r="B18" s="31" t="s">
        <v>23</v>
      </c>
      <c r="C18" s="31" t="s">
        <v>20</v>
      </c>
      <c r="D18" s="26">
        <v>348</v>
      </c>
      <c r="E18" s="27">
        <f t="shared" si="6"/>
        <v>41.76</v>
      </c>
      <c r="F18" s="28">
        <v>90.1</v>
      </c>
      <c r="G18" s="26">
        <v>16</v>
      </c>
      <c r="H18" s="26">
        <f t="shared" si="7"/>
        <v>106.1</v>
      </c>
      <c r="I18" s="27">
        <f t="shared" si="8"/>
        <v>88.4166666666667</v>
      </c>
      <c r="J18" s="27">
        <f t="shared" si="9"/>
        <v>35.3666666666667</v>
      </c>
      <c r="K18" s="27">
        <f t="shared" si="10"/>
        <v>77.1266666666667</v>
      </c>
      <c r="L18" s="26">
        <f t="shared" si="11"/>
        <v>3</v>
      </c>
      <c r="M18" s="26"/>
      <c r="N18" s="31" t="s">
        <v>21</v>
      </c>
    </row>
    <row r="19" s="1" customFormat="1" ht="30" customHeight="1" spans="1:16383">
      <c r="A19" s="31" t="s">
        <v>34</v>
      </c>
      <c r="B19" s="31" t="s">
        <v>23</v>
      </c>
      <c r="C19" s="31" t="s">
        <v>20</v>
      </c>
      <c r="D19" s="26">
        <v>338</v>
      </c>
      <c r="E19" s="27">
        <f t="shared" si="6"/>
        <v>40.56</v>
      </c>
      <c r="F19" s="28">
        <v>90.6</v>
      </c>
      <c r="G19" s="26">
        <v>17</v>
      </c>
      <c r="H19" s="26">
        <f t="shared" si="7"/>
        <v>107.6</v>
      </c>
      <c r="I19" s="27">
        <f t="shared" si="8"/>
        <v>89.6666666666667</v>
      </c>
      <c r="J19" s="27">
        <f t="shared" si="9"/>
        <v>35.8666666666667</v>
      </c>
      <c r="K19" s="27">
        <f t="shared" si="10"/>
        <v>76.4266666666667</v>
      </c>
      <c r="L19" s="26">
        <f t="shared" si="11"/>
        <v>4</v>
      </c>
      <c r="M19" s="26"/>
      <c r="N19" s="31" t="s">
        <v>21</v>
      </c>
      <c r="O19" s="2"/>
      <c r="P19" s="2"/>
      <c r="Q19" s="2"/>
      <c r="R19" s="2"/>
      <c r="S19" s="2"/>
      <c r="T19" s="2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  <c r="XEV19" s="4"/>
      <c r="XEW19" s="4"/>
      <c r="XEX19" s="4"/>
      <c r="XEY19" s="4"/>
      <c r="XEZ19" s="4"/>
      <c r="XFA19" s="4"/>
      <c r="XFB19" s="4"/>
      <c r="XFC19" s="4"/>
    </row>
    <row r="20" s="1" customFormat="1" ht="30" customHeight="1" spans="1:16383">
      <c r="A20" s="31" t="s">
        <v>35</v>
      </c>
      <c r="B20" s="31" t="s">
        <v>19</v>
      </c>
      <c r="C20" s="31" t="s">
        <v>20</v>
      </c>
      <c r="D20" s="26">
        <v>339</v>
      </c>
      <c r="E20" s="27">
        <f t="shared" si="6"/>
        <v>40.68</v>
      </c>
      <c r="F20" s="28">
        <v>90.2</v>
      </c>
      <c r="G20" s="26">
        <v>17</v>
      </c>
      <c r="H20" s="26">
        <f t="shared" si="7"/>
        <v>107.2</v>
      </c>
      <c r="I20" s="27">
        <f t="shared" si="8"/>
        <v>89.3333333333333</v>
      </c>
      <c r="J20" s="27">
        <f t="shared" si="9"/>
        <v>35.7333333333333</v>
      </c>
      <c r="K20" s="27">
        <f t="shared" si="10"/>
        <v>76.4133333333333</v>
      </c>
      <c r="L20" s="26">
        <f t="shared" si="11"/>
        <v>5</v>
      </c>
      <c r="M20" s="26"/>
      <c r="N20" s="31" t="s">
        <v>21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  <c r="XEZ20" s="4"/>
      <c r="XFA20" s="4"/>
      <c r="XFB20" s="4"/>
      <c r="XFC20" s="4"/>
    </row>
    <row r="21" s="1" customFormat="1" ht="30" customHeight="1" spans="1:14">
      <c r="A21" s="31" t="s">
        <v>36</v>
      </c>
      <c r="B21" s="31" t="s">
        <v>23</v>
      </c>
      <c r="C21" s="31" t="s">
        <v>20</v>
      </c>
      <c r="D21" s="26">
        <v>364</v>
      </c>
      <c r="E21" s="27">
        <f t="shared" si="6"/>
        <v>43.68</v>
      </c>
      <c r="F21" s="28">
        <v>82.5</v>
      </c>
      <c r="G21" s="26">
        <v>15.5</v>
      </c>
      <c r="H21" s="26">
        <f t="shared" si="7"/>
        <v>98</v>
      </c>
      <c r="I21" s="27">
        <f t="shared" si="8"/>
        <v>81.6666666666667</v>
      </c>
      <c r="J21" s="27">
        <f t="shared" si="9"/>
        <v>32.6666666666667</v>
      </c>
      <c r="K21" s="27">
        <f t="shared" si="10"/>
        <v>76.3466666666667</v>
      </c>
      <c r="L21" s="26">
        <f t="shared" si="11"/>
        <v>6</v>
      </c>
      <c r="M21" s="45"/>
      <c r="N21" s="31" t="s">
        <v>21</v>
      </c>
    </row>
    <row r="22" s="1" customFormat="1" ht="30" customHeight="1" spans="1:14">
      <c r="A22" s="31" t="s">
        <v>37</v>
      </c>
      <c r="B22" s="31" t="s">
        <v>19</v>
      </c>
      <c r="C22" s="31" t="s">
        <v>20</v>
      </c>
      <c r="D22" s="26">
        <v>343</v>
      </c>
      <c r="E22" s="27">
        <f t="shared" si="6"/>
        <v>41.16</v>
      </c>
      <c r="F22" s="28">
        <v>89.2</v>
      </c>
      <c r="G22" s="26">
        <v>16</v>
      </c>
      <c r="H22" s="26">
        <f t="shared" si="7"/>
        <v>105.2</v>
      </c>
      <c r="I22" s="27">
        <f t="shared" si="8"/>
        <v>87.6666666666667</v>
      </c>
      <c r="J22" s="27">
        <f t="shared" si="9"/>
        <v>35.0666666666667</v>
      </c>
      <c r="K22" s="27">
        <f t="shared" si="10"/>
        <v>76.2266666666667</v>
      </c>
      <c r="L22" s="26">
        <f t="shared" si="11"/>
        <v>7</v>
      </c>
      <c r="M22" s="26"/>
      <c r="N22" s="31" t="s">
        <v>21</v>
      </c>
    </row>
    <row r="23" s="1" customFormat="1" ht="30" customHeight="1" spans="1:14">
      <c r="A23" s="31" t="s">
        <v>38</v>
      </c>
      <c r="B23" s="31" t="s">
        <v>23</v>
      </c>
      <c r="C23" s="31" t="s">
        <v>20</v>
      </c>
      <c r="D23" s="26">
        <v>348</v>
      </c>
      <c r="E23" s="27">
        <f t="shared" si="6"/>
        <v>41.76</v>
      </c>
      <c r="F23" s="28">
        <v>87.4</v>
      </c>
      <c r="G23" s="26">
        <v>16</v>
      </c>
      <c r="H23" s="26">
        <f t="shared" si="7"/>
        <v>103.4</v>
      </c>
      <c r="I23" s="27">
        <f t="shared" si="8"/>
        <v>86.1666666666667</v>
      </c>
      <c r="J23" s="27">
        <f t="shared" si="9"/>
        <v>34.4666666666667</v>
      </c>
      <c r="K23" s="27">
        <f t="shared" si="10"/>
        <v>76.2266666666667</v>
      </c>
      <c r="L23" s="26">
        <f t="shared" si="11"/>
        <v>7</v>
      </c>
      <c r="M23" s="26"/>
      <c r="N23" s="31" t="s">
        <v>21</v>
      </c>
    </row>
    <row r="24" s="1" customFormat="1" ht="30" customHeight="1" spans="1:14">
      <c r="A24" s="31" t="s">
        <v>39</v>
      </c>
      <c r="B24" s="31" t="s">
        <v>19</v>
      </c>
      <c r="C24" s="31" t="s">
        <v>20</v>
      </c>
      <c r="D24" s="26">
        <v>345</v>
      </c>
      <c r="E24" s="27">
        <f t="shared" si="6"/>
        <v>41.4</v>
      </c>
      <c r="F24" s="28">
        <v>88.4</v>
      </c>
      <c r="G24" s="26">
        <v>16</v>
      </c>
      <c r="H24" s="26">
        <f t="shared" si="7"/>
        <v>104.4</v>
      </c>
      <c r="I24" s="27">
        <f t="shared" si="8"/>
        <v>87</v>
      </c>
      <c r="J24" s="27">
        <f t="shared" si="9"/>
        <v>34.8</v>
      </c>
      <c r="K24" s="27">
        <f t="shared" si="10"/>
        <v>76.2</v>
      </c>
      <c r="L24" s="26">
        <f t="shared" si="11"/>
        <v>9</v>
      </c>
      <c r="M24" s="26"/>
      <c r="N24" s="31" t="s">
        <v>21</v>
      </c>
    </row>
    <row r="25" s="1" customFormat="1" ht="30" customHeight="1" spans="1:14">
      <c r="A25" s="32" t="s">
        <v>40</v>
      </c>
      <c r="B25" s="31" t="s">
        <v>23</v>
      </c>
      <c r="C25" s="31" t="s">
        <v>20</v>
      </c>
      <c r="D25" s="33">
        <v>355</v>
      </c>
      <c r="E25" s="27">
        <f t="shared" si="6"/>
        <v>42.6</v>
      </c>
      <c r="F25" s="28">
        <v>84</v>
      </c>
      <c r="G25" s="26">
        <v>16.5</v>
      </c>
      <c r="H25" s="26">
        <f t="shared" si="7"/>
        <v>100.5</v>
      </c>
      <c r="I25" s="27">
        <f t="shared" si="8"/>
        <v>83.75</v>
      </c>
      <c r="J25" s="27">
        <f t="shared" si="9"/>
        <v>33.5</v>
      </c>
      <c r="K25" s="27">
        <f t="shared" si="10"/>
        <v>76.1</v>
      </c>
      <c r="L25" s="26">
        <f t="shared" si="11"/>
        <v>10</v>
      </c>
      <c r="M25" s="26"/>
      <c r="N25" s="31" t="s">
        <v>21</v>
      </c>
    </row>
    <row r="26" s="1" customFormat="1" ht="30" customHeight="1" spans="1:14">
      <c r="A26" s="31" t="s">
        <v>41</v>
      </c>
      <c r="B26" s="31" t="s">
        <v>19</v>
      </c>
      <c r="C26" s="31" t="s">
        <v>20</v>
      </c>
      <c r="D26" s="26">
        <v>346</v>
      </c>
      <c r="E26" s="27">
        <f t="shared" si="6"/>
        <v>41.52</v>
      </c>
      <c r="F26" s="28">
        <v>87.5</v>
      </c>
      <c r="G26" s="26">
        <v>16</v>
      </c>
      <c r="H26" s="26">
        <f t="shared" si="7"/>
        <v>103.5</v>
      </c>
      <c r="I26" s="27">
        <f t="shared" si="8"/>
        <v>86.25</v>
      </c>
      <c r="J26" s="27">
        <f t="shared" si="9"/>
        <v>34.5</v>
      </c>
      <c r="K26" s="27">
        <f t="shared" si="10"/>
        <v>76.02</v>
      </c>
      <c r="L26" s="26">
        <f t="shared" si="11"/>
        <v>11</v>
      </c>
      <c r="M26" s="26"/>
      <c r="N26" s="31" t="s">
        <v>21</v>
      </c>
    </row>
    <row r="27" s="1" customFormat="1" ht="30" customHeight="1" spans="1:14">
      <c r="A27" s="31" t="s">
        <v>42</v>
      </c>
      <c r="B27" s="31" t="s">
        <v>19</v>
      </c>
      <c r="C27" s="31" t="s">
        <v>20</v>
      </c>
      <c r="D27" s="26">
        <v>354</v>
      </c>
      <c r="E27" s="27">
        <f t="shared" si="6"/>
        <v>42.48</v>
      </c>
      <c r="F27" s="28">
        <v>84.2</v>
      </c>
      <c r="G27" s="26">
        <v>16</v>
      </c>
      <c r="H27" s="26">
        <f t="shared" si="7"/>
        <v>100.2</v>
      </c>
      <c r="I27" s="27">
        <f t="shared" si="8"/>
        <v>83.5</v>
      </c>
      <c r="J27" s="27">
        <f t="shared" si="9"/>
        <v>33.4</v>
      </c>
      <c r="K27" s="27">
        <f t="shared" si="10"/>
        <v>75.88</v>
      </c>
      <c r="L27" s="26">
        <f t="shared" si="11"/>
        <v>12</v>
      </c>
      <c r="M27" s="45"/>
      <c r="N27" s="31" t="s">
        <v>21</v>
      </c>
    </row>
    <row r="28" s="1" customFormat="1" ht="30" customHeight="1" spans="1:14">
      <c r="A28" s="31" t="s">
        <v>43</v>
      </c>
      <c r="B28" s="31" t="s">
        <v>19</v>
      </c>
      <c r="C28" s="31" t="s">
        <v>20</v>
      </c>
      <c r="D28" s="26">
        <v>337</v>
      </c>
      <c r="E28" s="27">
        <f t="shared" si="6"/>
        <v>40.44</v>
      </c>
      <c r="F28" s="28">
        <v>88.7</v>
      </c>
      <c r="G28" s="26">
        <v>17</v>
      </c>
      <c r="H28" s="26">
        <f t="shared" si="7"/>
        <v>105.7</v>
      </c>
      <c r="I28" s="27">
        <f t="shared" si="8"/>
        <v>88.0833333333333</v>
      </c>
      <c r="J28" s="27">
        <f t="shared" si="9"/>
        <v>35.2333333333333</v>
      </c>
      <c r="K28" s="27">
        <f t="shared" si="10"/>
        <v>75.6733333333333</v>
      </c>
      <c r="L28" s="26">
        <f t="shared" si="11"/>
        <v>13</v>
      </c>
      <c r="M28" s="26"/>
      <c r="N28" s="31" t="s">
        <v>21</v>
      </c>
    </row>
    <row r="29" s="1" customFormat="1" ht="30" customHeight="1" spans="1:14">
      <c r="A29" s="31" t="s">
        <v>44</v>
      </c>
      <c r="B29" s="31" t="s">
        <v>19</v>
      </c>
      <c r="C29" s="31" t="s">
        <v>20</v>
      </c>
      <c r="D29" s="26">
        <v>344</v>
      </c>
      <c r="E29" s="27">
        <f t="shared" si="6"/>
        <v>41.28</v>
      </c>
      <c r="F29" s="28">
        <v>87</v>
      </c>
      <c r="G29" s="26">
        <v>16</v>
      </c>
      <c r="H29" s="26">
        <f t="shared" si="7"/>
        <v>103</v>
      </c>
      <c r="I29" s="27">
        <f t="shared" si="8"/>
        <v>85.8333333333333</v>
      </c>
      <c r="J29" s="27">
        <f t="shared" si="9"/>
        <v>34.3333333333333</v>
      </c>
      <c r="K29" s="27">
        <f t="shared" si="10"/>
        <v>75.6133333333333</v>
      </c>
      <c r="L29" s="26">
        <f t="shared" si="11"/>
        <v>14</v>
      </c>
      <c r="M29" s="45"/>
      <c r="N29" s="31" t="s">
        <v>21</v>
      </c>
    </row>
    <row r="30" s="1" customFormat="1" ht="30" customHeight="1" spans="1:14">
      <c r="A30" s="31" t="s">
        <v>45</v>
      </c>
      <c r="B30" s="31" t="s">
        <v>23</v>
      </c>
      <c r="C30" s="31" t="s">
        <v>20</v>
      </c>
      <c r="D30" s="26">
        <v>341</v>
      </c>
      <c r="E30" s="27">
        <f t="shared" si="6"/>
        <v>40.92</v>
      </c>
      <c r="F30" s="28">
        <v>87</v>
      </c>
      <c r="G30" s="26">
        <v>17</v>
      </c>
      <c r="H30" s="26">
        <f t="shared" si="7"/>
        <v>104</v>
      </c>
      <c r="I30" s="27">
        <f t="shared" si="8"/>
        <v>86.6666666666667</v>
      </c>
      <c r="J30" s="27">
        <f t="shared" si="9"/>
        <v>34.6666666666667</v>
      </c>
      <c r="K30" s="27">
        <f t="shared" si="10"/>
        <v>75.5866666666667</v>
      </c>
      <c r="L30" s="26">
        <f t="shared" si="11"/>
        <v>15</v>
      </c>
      <c r="M30" s="26"/>
      <c r="N30" s="31" t="s">
        <v>21</v>
      </c>
    </row>
    <row r="31" s="1" customFormat="1" ht="30" customHeight="1" spans="1:14">
      <c r="A31" s="31" t="s">
        <v>46</v>
      </c>
      <c r="B31" s="31" t="s">
        <v>19</v>
      </c>
      <c r="C31" s="31" t="s">
        <v>20</v>
      </c>
      <c r="D31" s="26">
        <v>352</v>
      </c>
      <c r="E31" s="27">
        <f t="shared" si="6"/>
        <v>42.24</v>
      </c>
      <c r="F31" s="28">
        <v>83.2</v>
      </c>
      <c r="G31" s="26">
        <v>16</v>
      </c>
      <c r="H31" s="26">
        <f t="shared" si="7"/>
        <v>99.2</v>
      </c>
      <c r="I31" s="27">
        <f t="shared" si="8"/>
        <v>82.6666666666667</v>
      </c>
      <c r="J31" s="27">
        <f t="shared" si="9"/>
        <v>33.0666666666667</v>
      </c>
      <c r="K31" s="27">
        <f t="shared" si="10"/>
        <v>75.3066666666667</v>
      </c>
      <c r="L31" s="26">
        <f t="shared" si="11"/>
        <v>16</v>
      </c>
      <c r="M31" s="26"/>
      <c r="N31" s="31" t="s">
        <v>21</v>
      </c>
    </row>
    <row r="32" s="1" customFormat="1" ht="30" customHeight="1" spans="1:14">
      <c r="A32" s="31" t="s">
        <v>47</v>
      </c>
      <c r="B32" s="31" t="s">
        <v>23</v>
      </c>
      <c r="C32" s="31" t="s">
        <v>20</v>
      </c>
      <c r="D32" s="26">
        <v>352</v>
      </c>
      <c r="E32" s="27">
        <f t="shared" si="6"/>
        <v>42.24</v>
      </c>
      <c r="F32" s="28">
        <v>82.2</v>
      </c>
      <c r="G32" s="26">
        <v>15.5</v>
      </c>
      <c r="H32" s="26">
        <f t="shared" si="7"/>
        <v>97.7</v>
      </c>
      <c r="I32" s="27">
        <f t="shared" si="8"/>
        <v>81.4166666666667</v>
      </c>
      <c r="J32" s="27">
        <f t="shared" si="9"/>
        <v>32.5666666666667</v>
      </c>
      <c r="K32" s="27">
        <f t="shared" si="10"/>
        <v>74.8066666666667</v>
      </c>
      <c r="L32" s="26">
        <f t="shared" si="11"/>
        <v>17</v>
      </c>
      <c r="M32" s="26"/>
      <c r="N32" s="31" t="s">
        <v>21</v>
      </c>
    </row>
    <row r="33" s="1" customFormat="1" ht="30" customHeight="1" spans="1:14">
      <c r="A33" s="32" t="s">
        <v>48</v>
      </c>
      <c r="B33" s="31" t="s">
        <v>23</v>
      </c>
      <c r="C33" s="31" t="s">
        <v>20</v>
      </c>
      <c r="D33" s="33">
        <v>328</v>
      </c>
      <c r="E33" s="27">
        <f t="shared" si="6"/>
        <v>39.36</v>
      </c>
      <c r="F33" s="28">
        <v>89.8</v>
      </c>
      <c r="G33" s="26">
        <v>16</v>
      </c>
      <c r="H33" s="26">
        <f t="shared" si="7"/>
        <v>105.8</v>
      </c>
      <c r="I33" s="27">
        <f t="shared" si="8"/>
        <v>88.1666666666667</v>
      </c>
      <c r="J33" s="27">
        <f t="shared" si="9"/>
        <v>35.2666666666667</v>
      </c>
      <c r="K33" s="27">
        <f t="shared" si="10"/>
        <v>74.6266666666667</v>
      </c>
      <c r="L33" s="26">
        <f t="shared" si="11"/>
        <v>18</v>
      </c>
      <c r="M33" s="26"/>
      <c r="N33" s="31" t="s">
        <v>21</v>
      </c>
    </row>
    <row r="34" ht="30" customHeight="1" spans="1:14">
      <c r="A34" s="31" t="s">
        <v>49</v>
      </c>
      <c r="B34" s="31" t="s">
        <v>19</v>
      </c>
      <c r="C34" s="31" t="s">
        <v>20</v>
      </c>
      <c r="D34" s="26">
        <v>340</v>
      </c>
      <c r="E34" s="27">
        <f t="shared" si="6"/>
        <v>40.8</v>
      </c>
      <c r="F34" s="28">
        <v>85.3</v>
      </c>
      <c r="G34" s="26">
        <v>15.5</v>
      </c>
      <c r="H34" s="26">
        <f t="shared" si="7"/>
        <v>100.8</v>
      </c>
      <c r="I34" s="27">
        <f t="shared" si="8"/>
        <v>84</v>
      </c>
      <c r="J34" s="27">
        <f t="shared" si="9"/>
        <v>33.6</v>
      </c>
      <c r="K34" s="27">
        <f t="shared" si="10"/>
        <v>74.4</v>
      </c>
      <c r="L34" s="26">
        <f t="shared" si="11"/>
        <v>19</v>
      </c>
      <c r="M34" s="26"/>
      <c r="N34" s="31" t="s">
        <v>21</v>
      </c>
    </row>
    <row r="35" s="1" customFormat="1" ht="30" customHeight="1" spans="1:14">
      <c r="A35" s="31" t="s">
        <v>50</v>
      </c>
      <c r="B35" s="31" t="s">
        <v>23</v>
      </c>
      <c r="C35" s="31" t="s">
        <v>20</v>
      </c>
      <c r="D35" s="26">
        <v>346</v>
      </c>
      <c r="E35" s="27">
        <f t="shared" si="6"/>
        <v>41.52</v>
      </c>
      <c r="F35" s="28">
        <v>82.6</v>
      </c>
      <c r="G35" s="26">
        <v>16</v>
      </c>
      <c r="H35" s="26">
        <f t="shared" si="7"/>
        <v>98.6</v>
      </c>
      <c r="I35" s="27">
        <f t="shared" si="8"/>
        <v>82.1666666666667</v>
      </c>
      <c r="J35" s="27">
        <f t="shared" si="9"/>
        <v>32.8666666666667</v>
      </c>
      <c r="K35" s="27">
        <f t="shared" si="10"/>
        <v>74.3866666666667</v>
      </c>
      <c r="L35" s="26">
        <f t="shared" si="11"/>
        <v>20</v>
      </c>
      <c r="M35" s="26"/>
      <c r="N35" s="31" t="s">
        <v>21</v>
      </c>
    </row>
    <row r="36" s="1" customFormat="1" ht="30" customHeight="1" spans="1:14">
      <c r="A36" s="31" t="s">
        <v>51</v>
      </c>
      <c r="B36" s="31" t="s">
        <v>19</v>
      </c>
      <c r="C36" s="31" t="s">
        <v>20</v>
      </c>
      <c r="D36" s="26">
        <v>337</v>
      </c>
      <c r="E36" s="27">
        <f t="shared" si="6"/>
        <v>40.44</v>
      </c>
      <c r="F36" s="28">
        <v>85.5</v>
      </c>
      <c r="G36" s="26">
        <v>16</v>
      </c>
      <c r="H36" s="26">
        <f t="shared" si="7"/>
        <v>101.5</v>
      </c>
      <c r="I36" s="27">
        <f t="shared" si="8"/>
        <v>84.5833333333333</v>
      </c>
      <c r="J36" s="27">
        <f t="shared" si="9"/>
        <v>33.8333333333333</v>
      </c>
      <c r="K36" s="27">
        <f t="shared" si="10"/>
        <v>74.2733333333333</v>
      </c>
      <c r="L36" s="26">
        <f t="shared" si="11"/>
        <v>21</v>
      </c>
      <c r="M36" s="45"/>
      <c r="N36" s="31" t="s">
        <v>21</v>
      </c>
    </row>
    <row r="37" s="1" customFormat="1" ht="30" customHeight="1" spans="1:14">
      <c r="A37" s="31" t="s">
        <v>52</v>
      </c>
      <c r="B37" s="31" t="s">
        <v>23</v>
      </c>
      <c r="C37" s="31" t="s">
        <v>20</v>
      </c>
      <c r="D37" s="26">
        <v>340</v>
      </c>
      <c r="E37" s="27">
        <f t="shared" si="6"/>
        <v>40.8</v>
      </c>
      <c r="F37" s="28">
        <v>84</v>
      </c>
      <c r="G37" s="26">
        <v>16</v>
      </c>
      <c r="H37" s="26">
        <f t="shared" si="7"/>
        <v>100</v>
      </c>
      <c r="I37" s="27">
        <f t="shared" si="8"/>
        <v>83.3333333333333</v>
      </c>
      <c r="J37" s="27">
        <f t="shared" si="9"/>
        <v>33.3333333333333</v>
      </c>
      <c r="K37" s="27">
        <f t="shared" si="10"/>
        <v>74.1333333333333</v>
      </c>
      <c r="L37" s="26">
        <f t="shared" si="11"/>
        <v>22</v>
      </c>
      <c r="M37" s="26"/>
      <c r="N37" s="31" t="s">
        <v>21</v>
      </c>
    </row>
    <row r="38" ht="30" customHeight="1" spans="1:14">
      <c r="A38" s="31" t="s">
        <v>53</v>
      </c>
      <c r="B38" s="31" t="s">
        <v>23</v>
      </c>
      <c r="C38" s="31" t="s">
        <v>20</v>
      </c>
      <c r="D38" s="26">
        <v>354</v>
      </c>
      <c r="E38" s="27">
        <f t="shared" si="6"/>
        <v>42.48</v>
      </c>
      <c r="F38" s="28">
        <v>78.6</v>
      </c>
      <c r="G38" s="26">
        <v>16</v>
      </c>
      <c r="H38" s="26">
        <f t="shared" si="7"/>
        <v>94.6</v>
      </c>
      <c r="I38" s="27">
        <f t="shared" si="8"/>
        <v>78.8333333333333</v>
      </c>
      <c r="J38" s="27">
        <f t="shared" si="9"/>
        <v>31.5333333333333</v>
      </c>
      <c r="K38" s="27">
        <f t="shared" si="10"/>
        <v>74.0133333333333</v>
      </c>
      <c r="L38" s="26">
        <f t="shared" si="11"/>
        <v>23</v>
      </c>
      <c r="M38" s="26"/>
      <c r="N38" s="45"/>
    </row>
    <row r="39" ht="30" customHeight="1" spans="1:14">
      <c r="A39" s="31" t="s">
        <v>54</v>
      </c>
      <c r="B39" s="31" t="s">
        <v>23</v>
      </c>
      <c r="C39" s="31" t="s">
        <v>20</v>
      </c>
      <c r="D39" s="26">
        <v>348</v>
      </c>
      <c r="E39" s="27">
        <f t="shared" si="6"/>
        <v>41.76</v>
      </c>
      <c r="F39" s="28">
        <v>81.5</v>
      </c>
      <c r="G39" s="26">
        <v>15</v>
      </c>
      <c r="H39" s="26">
        <f t="shared" si="7"/>
        <v>96.5</v>
      </c>
      <c r="I39" s="27">
        <f t="shared" si="8"/>
        <v>80.4166666666667</v>
      </c>
      <c r="J39" s="27">
        <f t="shared" si="9"/>
        <v>32.1666666666667</v>
      </c>
      <c r="K39" s="27">
        <f t="shared" si="10"/>
        <v>73.9266666666667</v>
      </c>
      <c r="L39" s="26">
        <f t="shared" si="11"/>
        <v>24</v>
      </c>
      <c r="M39" s="26"/>
      <c r="N39" s="45"/>
    </row>
    <row r="40" ht="30" customHeight="1" spans="1:14">
      <c r="A40" s="31" t="s">
        <v>55</v>
      </c>
      <c r="B40" s="31" t="s">
        <v>19</v>
      </c>
      <c r="C40" s="31" t="s">
        <v>20</v>
      </c>
      <c r="D40" s="26">
        <v>337</v>
      </c>
      <c r="E40" s="27">
        <f t="shared" si="6"/>
        <v>40.44</v>
      </c>
      <c r="F40" s="28">
        <v>84.4</v>
      </c>
      <c r="G40" s="26">
        <v>16</v>
      </c>
      <c r="H40" s="26">
        <f t="shared" si="7"/>
        <v>100.4</v>
      </c>
      <c r="I40" s="27">
        <f t="shared" si="8"/>
        <v>83.6666666666667</v>
      </c>
      <c r="J40" s="27">
        <f t="shared" si="9"/>
        <v>33.4666666666667</v>
      </c>
      <c r="K40" s="27">
        <f t="shared" si="10"/>
        <v>73.9066666666667</v>
      </c>
      <c r="L40" s="26">
        <f t="shared" si="11"/>
        <v>25</v>
      </c>
      <c r="M40" s="26"/>
      <c r="N40" s="45"/>
    </row>
    <row r="41" ht="30" customHeight="1" spans="1:14">
      <c r="A41" s="31" t="s">
        <v>56</v>
      </c>
      <c r="B41" s="31" t="s">
        <v>19</v>
      </c>
      <c r="C41" s="31" t="s">
        <v>20</v>
      </c>
      <c r="D41" s="26">
        <v>345</v>
      </c>
      <c r="E41" s="27">
        <f t="shared" si="6"/>
        <v>41.4</v>
      </c>
      <c r="F41" s="28">
        <v>80.2</v>
      </c>
      <c r="G41" s="26">
        <v>16</v>
      </c>
      <c r="H41" s="26">
        <f t="shared" si="7"/>
        <v>96.2</v>
      </c>
      <c r="I41" s="27">
        <f t="shared" si="8"/>
        <v>80.1666666666667</v>
      </c>
      <c r="J41" s="27">
        <f t="shared" si="9"/>
        <v>32.0666666666667</v>
      </c>
      <c r="K41" s="27">
        <f t="shared" si="10"/>
        <v>73.4666666666667</v>
      </c>
      <c r="L41" s="26">
        <f t="shared" si="11"/>
        <v>26</v>
      </c>
      <c r="M41" s="26"/>
      <c r="N41" s="45"/>
    </row>
    <row r="42" ht="30" customHeight="1" spans="1:14">
      <c r="A42" s="31" t="s">
        <v>57</v>
      </c>
      <c r="B42" s="31" t="s">
        <v>19</v>
      </c>
      <c r="C42" s="31" t="s">
        <v>20</v>
      </c>
      <c r="D42" s="26">
        <v>344</v>
      </c>
      <c r="E42" s="27">
        <f t="shared" si="6"/>
        <v>41.28</v>
      </c>
      <c r="F42" s="28">
        <v>79.8</v>
      </c>
      <c r="G42" s="26">
        <v>16</v>
      </c>
      <c r="H42" s="26">
        <f t="shared" si="7"/>
        <v>95.8</v>
      </c>
      <c r="I42" s="27">
        <f t="shared" si="8"/>
        <v>79.8333333333333</v>
      </c>
      <c r="J42" s="27">
        <f t="shared" si="9"/>
        <v>31.9333333333333</v>
      </c>
      <c r="K42" s="27">
        <f t="shared" si="10"/>
        <v>73.2133333333333</v>
      </c>
      <c r="L42" s="26">
        <f t="shared" si="11"/>
        <v>27</v>
      </c>
      <c r="M42" s="26"/>
      <c r="N42" s="45"/>
    </row>
    <row r="43" ht="30" customHeight="1" spans="1:14">
      <c r="A43" s="31" t="s">
        <v>58</v>
      </c>
      <c r="B43" s="31" t="s">
        <v>19</v>
      </c>
      <c r="C43" s="31" t="s">
        <v>20</v>
      </c>
      <c r="D43" s="26">
        <v>341</v>
      </c>
      <c r="E43" s="27">
        <f t="shared" si="6"/>
        <v>40.92</v>
      </c>
      <c r="F43" s="28">
        <v>80.2</v>
      </c>
      <c r="G43" s="26">
        <v>16</v>
      </c>
      <c r="H43" s="26">
        <f t="shared" si="7"/>
        <v>96.2</v>
      </c>
      <c r="I43" s="27">
        <f t="shared" si="8"/>
        <v>80.1666666666667</v>
      </c>
      <c r="J43" s="27">
        <f t="shared" si="9"/>
        <v>32.0666666666667</v>
      </c>
      <c r="K43" s="27">
        <f t="shared" si="10"/>
        <v>72.9866666666667</v>
      </c>
      <c r="L43" s="26">
        <f t="shared" si="11"/>
        <v>28</v>
      </c>
      <c r="M43" s="26"/>
      <c r="N43" s="45"/>
    </row>
    <row r="44" ht="30" customHeight="1" spans="1:14">
      <c r="A44" s="31" t="s">
        <v>59</v>
      </c>
      <c r="B44" s="31" t="s">
        <v>19</v>
      </c>
      <c r="C44" s="31" t="s">
        <v>20</v>
      </c>
      <c r="D44" s="26">
        <v>350</v>
      </c>
      <c r="E44" s="27">
        <f t="shared" si="6"/>
        <v>42</v>
      </c>
      <c r="F44" s="28">
        <v>75.9</v>
      </c>
      <c r="G44" s="26">
        <v>16</v>
      </c>
      <c r="H44" s="26">
        <f t="shared" si="7"/>
        <v>91.9</v>
      </c>
      <c r="I44" s="27">
        <f t="shared" si="8"/>
        <v>76.5833333333333</v>
      </c>
      <c r="J44" s="27">
        <f t="shared" si="9"/>
        <v>30.6333333333333</v>
      </c>
      <c r="K44" s="27">
        <f t="shared" si="10"/>
        <v>72.6333333333333</v>
      </c>
      <c r="L44" s="26">
        <f t="shared" si="11"/>
        <v>29</v>
      </c>
      <c r="M44" s="26"/>
      <c r="N44" s="45"/>
    </row>
    <row r="45" ht="30" customHeight="1" spans="1:14">
      <c r="A45" s="31" t="s">
        <v>60</v>
      </c>
      <c r="B45" s="31" t="s">
        <v>23</v>
      </c>
      <c r="C45" s="31" t="s">
        <v>20</v>
      </c>
      <c r="D45" s="26">
        <v>332</v>
      </c>
      <c r="E45" s="27">
        <f t="shared" si="6"/>
        <v>39.84</v>
      </c>
      <c r="F45" s="28">
        <v>82.3</v>
      </c>
      <c r="G45" s="26">
        <v>16</v>
      </c>
      <c r="H45" s="26">
        <f t="shared" si="7"/>
        <v>98.3</v>
      </c>
      <c r="I45" s="27">
        <f t="shared" si="8"/>
        <v>81.9166666666667</v>
      </c>
      <c r="J45" s="27">
        <f t="shared" si="9"/>
        <v>32.7666666666667</v>
      </c>
      <c r="K45" s="27">
        <f t="shared" si="10"/>
        <v>72.6066666666667</v>
      </c>
      <c r="L45" s="26">
        <f t="shared" si="11"/>
        <v>30</v>
      </c>
      <c r="M45" s="26"/>
      <c r="N45" s="45"/>
    </row>
    <row r="46" ht="30" customHeight="1" spans="1:14">
      <c r="A46" s="31" t="s">
        <v>61</v>
      </c>
      <c r="B46" s="31" t="s">
        <v>23</v>
      </c>
      <c r="C46" s="31" t="s">
        <v>20</v>
      </c>
      <c r="D46" s="26">
        <v>346</v>
      </c>
      <c r="E46" s="27">
        <f t="shared" si="6"/>
        <v>41.52</v>
      </c>
      <c r="F46" s="28">
        <v>76.9</v>
      </c>
      <c r="G46" s="26">
        <v>16</v>
      </c>
      <c r="H46" s="26">
        <f t="shared" si="7"/>
        <v>92.9</v>
      </c>
      <c r="I46" s="27">
        <f t="shared" si="8"/>
        <v>77.4166666666667</v>
      </c>
      <c r="J46" s="27">
        <f t="shared" si="9"/>
        <v>30.9666666666667</v>
      </c>
      <c r="K46" s="27">
        <f t="shared" si="10"/>
        <v>72.4866666666667</v>
      </c>
      <c r="L46" s="26">
        <f t="shared" si="11"/>
        <v>31</v>
      </c>
      <c r="M46" s="26"/>
      <c r="N46" s="45"/>
    </row>
    <row r="47" ht="30" customHeight="1" spans="1:14">
      <c r="A47" s="31" t="s">
        <v>62</v>
      </c>
      <c r="B47" s="31" t="s">
        <v>19</v>
      </c>
      <c r="C47" s="31" t="s">
        <v>20</v>
      </c>
      <c r="D47" s="26">
        <v>330</v>
      </c>
      <c r="E47" s="27">
        <f t="shared" si="6"/>
        <v>39.6</v>
      </c>
      <c r="F47" s="28">
        <v>73.9</v>
      </c>
      <c r="G47" s="26">
        <v>16</v>
      </c>
      <c r="H47" s="26">
        <f t="shared" si="7"/>
        <v>89.9</v>
      </c>
      <c r="I47" s="27">
        <f t="shared" si="8"/>
        <v>74.9166666666667</v>
      </c>
      <c r="J47" s="27">
        <f t="shared" si="9"/>
        <v>29.9666666666667</v>
      </c>
      <c r="K47" s="27">
        <f t="shared" si="10"/>
        <v>69.5666666666667</v>
      </c>
      <c r="L47" s="26">
        <f t="shared" si="11"/>
        <v>32</v>
      </c>
      <c r="M47" s="26"/>
      <c r="N47" s="45"/>
    </row>
    <row r="48" ht="24.95" customHeight="1" spans="1:14">
      <c r="A48" s="34"/>
      <c r="B48" s="34"/>
      <c r="C48" s="34"/>
      <c r="D48" s="34"/>
      <c r="E48" s="34"/>
      <c r="F48" s="35"/>
      <c r="G48" s="34"/>
      <c r="H48" s="34"/>
      <c r="I48" s="34"/>
      <c r="J48" s="34"/>
      <c r="K48" s="34"/>
      <c r="L48" s="34"/>
      <c r="M48" s="34"/>
      <c r="N48" s="46"/>
    </row>
    <row r="49" ht="47.1" customHeight="1" spans="1:14">
      <c r="A49" s="36" t="s">
        <v>63</v>
      </c>
      <c r="B49" s="36"/>
      <c r="C49" s="36"/>
      <c r="D49" s="37"/>
      <c r="E49" s="36"/>
      <c r="F49" s="38"/>
      <c r="G49" s="36"/>
      <c r="H49" s="36"/>
      <c r="I49" s="36"/>
      <c r="J49" s="36"/>
      <c r="K49" s="36"/>
      <c r="L49" s="36"/>
      <c r="M49" s="36"/>
      <c r="N49" s="46"/>
    </row>
    <row r="50" ht="36.95" customHeight="1" spans="1:14">
      <c r="A50" s="22" t="s">
        <v>2</v>
      </c>
      <c r="B50" s="22" t="s">
        <v>3</v>
      </c>
      <c r="C50" s="22" t="s">
        <v>4</v>
      </c>
      <c r="D50" s="22" t="s">
        <v>5</v>
      </c>
      <c r="E50" s="15" t="s">
        <v>6</v>
      </c>
      <c r="F50" s="21" t="s">
        <v>7</v>
      </c>
      <c r="G50" s="22"/>
      <c r="H50" s="22"/>
      <c r="I50" s="22"/>
      <c r="J50" s="15" t="s">
        <v>7</v>
      </c>
      <c r="K50" s="15" t="s">
        <v>8</v>
      </c>
      <c r="L50" s="22" t="s">
        <v>9</v>
      </c>
      <c r="M50" s="22" t="s">
        <v>10</v>
      </c>
      <c r="N50" s="42" t="s">
        <v>11</v>
      </c>
    </row>
    <row r="51" ht="66" customHeight="1" spans="1:14">
      <c r="A51" s="22"/>
      <c r="B51" s="22"/>
      <c r="C51" s="22"/>
      <c r="D51" s="39"/>
      <c r="E51" s="20">
        <v>0.6</v>
      </c>
      <c r="F51" s="21" t="s">
        <v>12</v>
      </c>
      <c r="G51" s="22" t="s">
        <v>13</v>
      </c>
      <c r="H51" s="14" t="s">
        <v>14</v>
      </c>
      <c r="I51" s="43" t="s">
        <v>15</v>
      </c>
      <c r="J51" s="20">
        <v>0.4</v>
      </c>
      <c r="K51" s="15" t="s">
        <v>16</v>
      </c>
      <c r="L51" s="22"/>
      <c r="M51" s="22"/>
      <c r="N51" s="47"/>
    </row>
    <row r="52" ht="30" customHeight="1" spans="1:14">
      <c r="A52" s="23" t="s">
        <v>64</v>
      </c>
      <c r="B52" s="24"/>
      <c r="C52" s="25"/>
      <c r="D52" s="26"/>
      <c r="E52" s="27"/>
      <c r="F52" s="28"/>
      <c r="G52" s="26"/>
      <c r="H52" s="26"/>
      <c r="I52" s="27"/>
      <c r="J52" s="27"/>
      <c r="K52" s="27"/>
      <c r="L52" s="26"/>
      <c r="M52" s="26"/>
      <c r="N52" s="31"/>
    </row>
    <row r="53" ht="30" customHeight="1" spans="1:14">
      <c r="A53" s="29" t="s">
        <v>65</v>
      </c>
      <c r="B53" s="29" t="s">
        <v>19</v>
      </c>
      <c r="C53" s="29" t="s">
        <v>20</v>
      </c>
      <c r="D53" s="26">
        <v>414</v>
      </c>
      <c r="E53" s="27">
        <f t="shared" ref="E53:E65" si="12">D53/5*60%</f>
        <v>49.68</v>
      </c>
      <c r="F53" s="28">
        <v>85.2</v>
      </c>
      <c r="G53" s="26">
        <v>17</v>
      </c>
      <c r="H53" s="26">
        <f t="shared" ref="H53:H65" si="13">F53+G53</f>
        <v>102.2</v>
      </c>
      <c r="I53" s="27">
        <f t="shared" ref="I53:I65" si="14">H53/1.2</f>
        <v>85.1666666666667</v>
      </c>
      <c r="J53" s="27">
        <f t="shared" ref="J53:J65" si="15">I53*40%</f>
        <v>34.0666666666667</v>
      </c>
      <c r="K53" s="27">
        <f t="shared" ref="K53:K65" si="16">E53+J53</f>
        <v>83.7466666666667</v>
      </c>
      <c r="L53" s="26">
        <f t="shared" ref="L53:L65" si="17">RANK(K53,K$53:K$65)</f>
        <v>1</v>
      </c>
      <c r="M53" s="26"/>
      <c r="N53" s="31" t="s">
        <v>21</v>
      </c>
    </row>
    <row r="54" ht="30" customHeight="1" spans="1:14">
      <c r="A54" s="29" t="s">
        <v>66</v>
      </c>
      <c r="B54" s="29" t="s">
        <v>19</v>
      </c>
      <c r="C54" s="29" t="s">
        <v>20</v>
      </c>
      <c r="D54" s="26">
        <v>414</v>
      </c>
      <c r="E54" s="27">
        <f t="shared" si="12"/>
        <v>49.68</v>
      </c>
      <c r="F54" s="28">
        <v>79.8</v>
      </c>
      <c r="G54" s="26">
        <v>19</v>
      </c>
      <c r="H54" s="26">
        <f t="shared" si="13"/>
        <v>98.8</v>
      </c>
      <c r="I54" s="27">
        <f t="shared" si="14"/>
        <v>82.3333333333333</v>
      </c>
      <c r="J54" s="27">
        <f t="shared" si="15"/>
        <v>32.9333333333333</v>
      </c>
      <c r="K54" s="27">
        <f t="shared" si="16"/>
        <v>82.6133333333333</v>
      </c>
      <c r="L54" s="26">
        <f t="shared" si="17"/>
        <v>2</v>
      </c>
      <c r="M54" s="26"/>
      <c r="N54" s="31" t="s">
        <v>21</v>
      </c>
    </row>
    <row r="55" ht="30" customHeight="1" spans="1:14">
      <c r="A55" s="29" t="s">
        <v>67</v>
      </c>
      <c r="B55" s="29" t="s">
        <v>23</v>
      </c>
      <c r="C55" s="29" t="s">
        <v>20</v>
      </c>
      <c r="D55" s="26">
        <v>407</v>
      </c>
      <c r="E55" s="27">
        <f t="shared" si="12"/>
        <v>48.84</v>
      </c>
      <c r="F55" s="28">
        <v>78</v>
      </c>
      <c r="G55" s="26">
        <v>18</v>
      </c>
      <c r="H55" s="26">
        <f t="shared" si="13"/>
        <v>96</v>
      </c>
      <c r="I55" s="27">
        <f t="shared" si="14"/>
        <v>80</v>
      </c>
      <c r="J55" s="27">
        <f t="shared" si="15"/>
        <v>32</v>
      </c>
      <c r="K55" s="27">
        <f t="shared" si="16"/>
        <v>80.84</v>
      </c>
      <c r="L55" s="26">
        <f t="shared" si="17"/>
        <v>3</v>
      </c>
      <c r="M55" s="26"/>
      <c r="N55" s="31" t="s">
        <v>21</v>
      </c>
    </row>
    <row r="56" ht="30" customHeight="1" spans="1:14">
      <c r="A56" s="29" t="s">
        <v>68</v>
      </c>
      <c r="B56" s="29" t="s">
        <v>19</v>
      </c>
      <c r="C56" s="29" t="s">
        <v>20</v>
      </c>
      <c r="D56" s="26">
        <v>383</v>
      </c>
      <c r="E56" s="27">
        <f t="shared" si="12"/>
        <v>45.96</v>
      </c>
      <c r="F56" s="28">
        <v>85.6</v>
      </c>
      <c r="G56" s="26">
        <v>13</v>
      </c>
      <c r="H56" s="26">
        <f t="shared" si="13"/>
        <v>98.6</v>
      </c>
      <c r="I56" s="27">
        <f t="shared" si="14"/>
        <v>82.1666666666667</v>
      </c>
      <c r="J56" s="27">
        <f t="shared" si="15"/>
        <v>32.8666666666667</v>
      </c>
      <c r="K56" s="27">
        <f t="shared" si="16"/>
        <v>78.8266666666667</v>
      </c>
      <c r="L56" s="26">
        <f t="shared" si="17"/>
        <v>4</v>
      </c>
      <c r="M56" s="26"/>
      <c r="N56" s="31" t="s">
        <v>21</v>
      </c>
    </row>
    <row r="57" ht="30" customHeight="1" spans="1:14">
      <c r="A57" s="30" t="s">
        <v>69</v>
      </c>
      <c r="B57" s="29" t="s">
        <v>19</v>
      </c>
      <c r="C57" s="29" t="s">
        <v>20</v>
      </c>
      <c r="D57" s="26">
        <v>380</v>
      </c>
      <c r="E57" s="27">
        <f t="shared" si="12"/>
        <v>45.6</v>
      </c>
      <c r="F57" s="28">
        <v>80</v>
      </c>
      <c r="G57" s="26">
        <v>19</v>
      </c>
      <c r="H57" s="26">
        <f t="shared" si="13"/>
        <v>99</v>
      </c>
      <c r="I57" s="27">
        <f t="shared" si="14"/>
        <v>82.5</v>
      </c>
      <c r="J57" s="27">
        <f t="shared" si="15"/>
        <v>33</v>
      </c>
      <c r="K57" s="27">
        <f t="shared" si="16"/>
        <v>78.6</v>
      </c>
      <c r="L57" s="26">
        <f t="shared" si="17"/>
        <v>5</v>
      </c>
      <c r="M57" s="26"/>
      <c r="N57" s="31" t="s">
        <v>21</v>
      </c>
    </row>
    <row r="58" ht="30" customHeight="1" spans="1:14">
      <c r="A58" s="29" t="s">
        <v>70</v>
      </c>
      <c r="B58" s="29" t="s">
        <v>19</v>
      </c>
      <c r="C58" s="29" t="s">
        <v>20</v>
      </c>
      <c r="D58" s="26">
        <v>371</v>
      </c>
      <c r="E58" s="27">
        <f t="shared" si="12"/>
        <v>44.52</v>
      </c>
      <c r="F58" s="28">
        <v>79.8</v>
      </c>
      <c r="G58" s="26">
        <v>16</v>
      </c>
      <c r="H58" s="26">
        <f t="shared" si="13"/>
        <v>95.8</v>
      </c>
      <c r="I58" s="27">
        <f t="shared" si="14"/>
        <v>79.8333333333333</v>
      </c>
      <c r="J58" s="27">
        <f t="shared" si="15"/>
        <v>31.9333333333333</v>
      </c>
      <c r="K58" s="27">
        <f t="shared" si="16"/>
        <v>76.4533333333333</v>
      </c>
      <c r="L58" s="26">
        <f t="shared" si="17"/>
        <v>6</v>
      </c>
      <c r="M58" s="26"/>
      <c r="N58" s="31" t="s">
        <v>21</v>
      </c>
    </row>
    <row r="59" ht="30" customHeight="1" spans="1:14">
      <c r="A59" s="29" t="s">
        <v>71</v>
      </c>
      <c r="B59" s="29" t="s">
        <v>23</v>
      </c>
      <c r="C59" s="29" t="s">
        <v>20</v>
      </c>
      <c r="D59" s="26">
        <v>375</v>
      </c>
      <c r="E59" s="27">
        <f t="shared" si="12"/>
        <v>45</v>
      </c>
      <c r="F59" s="28">
        <v>77.8</v>
      </c>
      <c r="G59" s="26">
        <v>16</v>
      </c>
      <c r="H59" s="26">
        <f t="shared" si="13"/>
        <v>93.8</v>
      </c>
      <c r="I59" s="27">
        <f t="shared" si="14"/>
        <v>78.1666666666667</v>
      </c>
      <c r="J59" s="27">
        <f t="shared" si="15"/>
        <v>31.2666666666667</v>
      </c>
      <c r="K59" s="27">
        <f t="shared" si="16"/>
        <v>76.2666666666667</v>
      </c>
      <c r="L59" s="26">
        <f t="shared" si="17"/>
        <v>7</v>
      </c>
      <c r="M59" s="26"/>
      <c r="N59" s="31" t="s">
        <v>21</v>
      </c>
    </row>
    <row r="60" ht="30" customHeight="1" spans="1:14">
      <c r="A60" s="29" t="s">
        <v>72</v>
      </c>
      <c r="B60" s="29" t="s">
        <v>19</v>
      </c>
      <c r="C60" s="29" t="s">
        <v>20</v>
      </c>
      <c r="D60" s="26">
        <v>366</v>
      </c>
      <c r="E60" s="27">
        <f t="shared" si="12"/>
        <v>43.92</v>
      </c>
      <c r="F60" s="28">
        <v>81.4</v>
      </c>
      <c r="G60" s="26">
        <v>14</v>
      </c>
      <c r="H60" s="26">
        <f t="shared" si="13"/>
        <v>95.4</v>
      </c>
      <c r="I60" s="27">
        <f t="shared" si="14"/>
        <v>79.5</v>
      </c>
      <c r="J60" s="27">
        <f t="shared" si="15"/>
        <v>31.8</v>
      </c>
      <c r="K60" s="27">
        <f t="shared" si="16"/>
        <v>75.72</v>
      </c>
      <c r="L60" s="26">
        <f t="shared" si="17"/>
        <v>8</v>
      </c>
      <c r="M60" s="26"/>
      <c r="N60" s="31" t="s">
        <v>21</v>
      </c>
    </row>
    <row r="61" ht="30" customHeight="1" spans="1:14">
      <c r="A61" s="29" t="s">
        <v>73</v>
      </c>
      <c r="B61" s="29" t="s">
        <v>19</v>
      </c>
      <c r="C61" s="29" t="s">
        <v>20</v>
      </c>
      <c r="D61" s="26">
        <v>372</v>
      </c>
      <c r="E61" s="27">
        <f t="shared" si="12"/>
        <v>44.64</v>
      </c>
      <c r="F61" s="28">
        <v>76.4</v>
      </c>
      <c r="G61" s="26">
        <v>15</v>
      </c>
      <c r="H61" s="26">
        <f t="shared" si="13"/>
        <v>91.4</v>
      </c>
      <c r="I61" s="27">
        <f t="shared" si="14"/>
        <v>76.1666666666667</v>
      </c>
      <c r="J61" s="27">
        <f t="shared" si="15"/>
        <v>30.4666666666667</v>
      </c>
      <c r="K61" s="27">
        <f t="shared" si="16"/>
        <v>75.1066666666667</v>
      </c>
      <c r="L61" s="26">
        <f t="shared" si="17"/>
        <v>9</v>
      </c>
      <c r="M61" s="26"/>
      <c r="N61" s="31" t="s">
        <v>21</v>
      </c>
    </row>
    <row r="62" ht="30" customHeight="1" spans="1:14">
      <c r="A62" s="29" t="s">
        <v>74</v>
      </c>
      <c r="B62" s="29" t="s">
        <v>23</v>
      </c>
      <c r="C62" s="29" t="s">
        <v>20</v>
      </c>
      <c r="D62" s="26">
        <v>363</v>
      </c>
      <c r="E62" s="27">
        <f t="shared" si="12"/>
        <v>43.56</v>
      </c>
      <c r="F62" s="28">
        <v>71.4</v>
      </c>
      <c r="G62" s="26">
        <v>16</v>
      </c>
      <c r="H62" s="26">
        <f t="shared" si="13"/>
        <v>87.4</v>
      </c>
      <c r="I62" s="27">
        <f t="shared" si="14"/>
        <v>72.8333333333333</v>
      </c>
      <c r="J62" s="27">
        <f t="shared" si="15"/>
        <v>29.1333333333333</v>
      </c>
      <c r="K62" s="27">
        <f t="shared" si="16"/>
        <v>72.6933333333333</v>
      </c>
      <c r="L62" s="26">
        <f t="shared" si="17"/>
        <v>10</v>
      </c>
      <c r="M62" s="26"/>
      <c r="N62" s="31" t="s">
        <v>21</v>
      </c>
    </row>
    <row r="63" ht="30" customHeight="1" spans="1:14">
      <c r="A63" s="29" t="s">
        <v>75</v>
      </c>
      <c r="B63" s="29" t="s">
        <v>19</v>
      </c>
      <c r="C63" s="29" t="s">
        <v>20</v>
      </c>
      <c r="D63" s="26">
        <v>387</v>
      </c>
      <c r="E63" s="27">
        <f t="shared" si="12"/>
        <v>46.44</v>
      </c>
      <c r="F63" s="28">
        <v>64.6</v>
      </c>
      <c r="G63" s="26">
        <v>14</v>
      </c>
      <c r="H63" s="26">
        <f t="shared" si="13"/>
        <v>78.6</v>
      </c>
      <c r="I63" s="27">
        <f t="shared" si="14"/>
        <v>65.5</v>
      </c>
      <c r="J63" s="27">
        <f t="shared" si="15"/>
        <v>26.2</v>
      </c>
      <c r="K63" s="27">
        <f t="shared" si="16"/>
        <v>72.64</v>
      </c>
      <c r="L63" s="26">
        <f t="shared" si="17"/>
        <v>11</v>
      </c>
      <c r="M63" s="26"/>
      <c r="N63" s="31" t="s">
        <v>21</v>
      </c>
    </row>
    <row r="64" ht="30" customHeight="1" spans="1:14">
      <c r="A64" s="29" t="s">
        <v>76</v>
      </c>
      <c r="B64" s="29" t="s">
        <v>19</v>
      </c>
      <c r="C64" s="29" t="s">
        <v>20</v>
      </c>
      <c r="D64" s="26">
        <v>368</v>
      </c>
      <c r="E64" s="27">
        <f t="shared" si="12"/>
        <v>44.16</v>
      </c>
      <c r="F64" s="28">
        <v>68</v>
      </c>
      <c r="G64" s="26">
        <v>13</v>
      </c>
      <c r="H64" s="26">
        <f t="shared" si="13"/>
        <v>81</v>
      </c>
      <c r="I64" s="27">
        <f t="shared" si="14"/>
        <v>67.5</v>
      </c>
      <c r="J64" s="27">
        <f t="shared" si="15"/>
        <v>27</v>
      </c>
      <c r="K64" s="27">
        <f t="shared" si="16"/>
        <v>71.16</v>
      </c>
      <c r="L64" s="26">
        <f t="shared" si="17"/>
        <v>12</v>
      </c>
      <c r="M64" s="26"/>
      <c r="N64" s="31" t="s">
        <v>21</v>
      </c>
    </row>
    <row r="65" ht="30" customHeight="1" spans="1:14">
      <c r="A65" s="29" t="s">
        <v>77</v>
      </c>
      <c r="B65" s="29" t="s">
        <v>19</v>
      </c>
      <c r="C65" s="29" t="s">
        <v>20</v>
      </c>
      <c r="D65" s="26">
        <v>377</v>
      </c>
      <c r="E65" s="27">
        <f t="shared" si="12"/>
        <v>45.24</v>
      </c>
      <c r="F65" s="28">
        <v>60.8</v>
      </c>
      <c r="G65" s="26">
        <v>14</v>
      </c>
      <c r="H65" s="26">
        <f t="shared" si="13"/>
        <v>74.8</v>
      </c>
      <c r="I65" s="27">
        <f t="shared" si="14"/>
        <v>62.3333333333333</v>
      </c>
      <c r="J65" s="27">
        <f t="shared" si="15"/>
        <v>24.9333333333333</v>
      </c>
      <c r="K65" s="27">
        <f t="shared" si="16"/>
        <v>70.1733333333333</v>
      </c>
      <c r="L65" s="26">
        <f t="shared" si="17"/>
        <v>13</v>
      </c>
      <c r="M65" s="26"/>
      <c r="N65" s="31" t="s">
        <v>21</v>
      </c>
    </row>
    <row r="66" ht="30" customHeight="1" spans="1:14">
      <c r="A66" s="23" t="s">
        <v>78</v>
      </c>
      <c r="B66" s="24"/>
      <c r="C66" s="25"/>
      <c r="D66" s="26"/>
      <c r="E66" s="27"/>
      <c r="F66" s="28"/>
      <c r="G66" s="26"/>
      <c r="H66" s="26"/>
      <c r="I66" s="27"/>
      <c r="J66" s="27"/>
      <c r="K66" s="27"/>
      <c r="L66" s="26"/>
      <c r="M66" s="26"/>
      <c r="N66" s="31"/>
    </row>
    <row r="67" ht="30" customHeight="1" spans="1:14">
      <c r="A67" s="31" t="s">
        <v>79</v>
      </c>
      <c r="B67" s="31" t="s">
        <v>19</v>
      </c>
      <c r="C67" s="31" t="s">
        <v>20</v>
      </c>
      <c r="D67" s="26">
        <v>400</v>
      </c>
      <c r="E67" s="27">
        <f t="shared" ref="E67:E103" si="18">D67/5*60%</f>
        <v>48</v>
      </c>
      <c r="F67" s="28">
        <v>84</v>
      </c>
      <c r="G67" s="26">
        <v>18</v>
      </c>
      <c r="H67" s="26">
        <f t="shared" ref="H67:H103" si="19">F67+G67</f>
        <v>102</v>
      </c>
      <c r="I67" s="27">
        <f t="shared" ref="I67:I103" si="20">H67/1.2</f>
        <v>85</v>
      </c>
      <c r="J67" s="27">
        <f t="shared" ref="J67:J103" si="21">I67*40%</f>
        <v>34</v>
      </c>
      <c r="K67" s="27">
        <f t="shared" ref="K67:K103" si="22">E67+J67</f>
        <v>82</v>
      </c>
      <c r="L67" s="26">
        <f t="shared" ref="L67:L103" si="23">RANK(K67,K$67:K$103)</f>
        <v>1</v>
      </c>
      <c r="M67" s="26"/>
      <c r="N67" s="31" t="s">
        <v>21</v>
      </c>
    </row>
    <row r="68" ht="30" customHeight="1" spans="1:14">
      <c r="A68" s="31" t="s">
        <v>80</v>
      </c>
      <c r="B68" s="31" t="s">
        <v>23</v>
      </c>
      <c r="C68" s="31" t="s">
        <v>20</v>
      </c>
      <c r="D68" s="26">
        <v>389</v>
      </c>
      <c r="E68" s="27">
        <f t="shared" si="18"/>
        <v>46.68</v>
      </c>
      <c r="F68" s="28">
        <v>85</v>
      </c>
      <c r="G68" s="26">
        <v>17</v>
      </c>
      <c r="H68" s="26">
        <f t="shared" si="19"/>
        <v>102</v>
      </c>
      <c r="I68" s="27">
        <f t="shared" si="20"/>
        <v>85</v>
      </c>
      <c r="J68" s="27">
        <f t="shared" si="21"/>
        <v>34</v>
      </c>
      <c r="K68" s="27">
        <f t="shared" si="22"/>
        <v>80.68</v>
      </c>
      <c r="L68" s="26">
        <f t="shared" si="23"/>
        <v>2</v>
      </c>
      <c r="M68" s="26"/>
      <c r="N68" s="31" t="s">
        <v>21</v>
      </c>
    </row>
    <row r="69" ht="30" customHeight="1" spans="1:14">
      <c r="A69" s="31" t="s">
        <v>81</v>
      </c>
      <c r="B69" s="31" t="s">
        <v>19</v>
      </c>
      <c r="C69" s="31" t="s">
        <v>20</v>
      </c>
      <c r="D69" s="26">
        <v>379</v>
      </c>
      <c r="E69" s="27">
        <f t="shared" si="18"/>
        <v>45.48</v>
      </c>
      <c r="F69" s="28">
        <v>90.2</v>
      </c>
      <c r="G69" s="26">
        <v>15</v>
      </c>
      <c r="H69" s="26">
        <f t="shared" si="19"/>
        <v>105.2</v>
      </c>
      <c r="I69" s="27">
        <f t="shared" si="20"/>
        <v>87.6666666666667</v>
      </c>
      <c r="J69" s="27">
        <f t="shared" si="21"/>
        <v>35.0666666666667</v>
      </c>
      <c r="K69" s="27">
        <f t="shared" si="22"/>
        <v>80.5466666666667</v>
      </c>
      <c r="L69" s="26">
        <f t="shared" si="23"/>
        <v>3</v>
      </c>
      <c r="M69" s="26"/>
      <c r="N69" s="31" t="s">
        <v>21</v>
      </c>
    </row>
    <row r="70" ht="30" customHeight="1" spans="1:14">
      <c r="A70" s="31" t="s">
        <v>82</v>
      </c>
      <c r="B70" s="31" t="s">
        <v>19</v>
      </c>
      <c r="C70" s="31" t="s">
        <v>20</v>
      </c>
      <c r="D70" s="26">
        <v>384</v>
      </c>
      <c r="E70" s="27">
        <f t="shared" si="18"/>
        <v>46.08</v>
      </c>
      <c r="F70" s="28">
        <v>86.4</v>
      </c>
      <c r="G70" s="26">
        <v>17</v>
      </c>
      <c r="H70" s="26">
        <f t="shared" si="19"/>
        <v>103.4</v>
      </c>
      <c r="I70" s="27">
        <f t="shared" si="20"/>
        <v>86.1666666666667</v>
      </c>
      <c r="J70" s="27">
        <f t="shared" si="21"/>
        <v>34.4666666666667</v>
      </c>
      <c r="K70" s="27">
        <f t="shared" si="22"/>
        <v>80.5466666666667</v>
      </c>
      <c r="L70" s="26">
        <f t="shared" si="23"/>
        <v>3</v>
      </c>
      <c r="M70" s="26"/>
      <c r="N70" s="31" t="s">
        <v>21</v>
      </c>
    </row>
    <row r="71" ht="30" customHeight="1" spans="1:14">
      <c r="A71" s="31" t="s">
        <v>83</v>
      </c>
      <c r="B71" s="31" t="s">
        <v>19</v>
      </c>
      <c r="C71" s="31" t="s">
        <v>20</v>
      </c>
      <c r="D71" s="26">
        <v>384</v>
      </c>
      <c r="E71" s="27">
        <f t="shared" si="18"/>
        <v>46.08</v>
      </c>
      <c r="F71" s="28">
        <v>84.2</v>
      </c>
      <c r="G71" s="26">
        <v>19</v>
      </c>
      <c r="H71" s="26">
        <f t="shared" si="19"/>
        <v>103.2</v>
      </c>
      <c r="I71" s="27">
        <f t="shared" si="20"/>
        <v>86</v>
      </c>
      <c r="J71" s="27">
        <f t="shared" si="21"/>
        <v>34.4</v>
      </c>
      <c r="K71" s="27">
        <f t="shared" si="22"/>
        <v>80.48</v>
      </c>
      <c r="L71" s="26">
        <f t="shared" si="23"/>
        <v>5</v>
      </c>
      <c r="M71" s="26"/>
      <c r="N71" s="31" t="s">
        <v>21</v>
      </c>
    </row>
    <row r="72" ht="30" customHeight="1" spans="1:14">
      <c r="A72" s="31" t="s">
        <v>84</v>
      </c>
      <c r="B72" s="31" t="s">
        <v>19</v>
      </c>
      <c r="C72" s="31" t="s">
        <v>20</v>
      </c>
      <c r="D72" s="26">
        <v>368</v>
      </c>
      <c r="E72" s="27">
        <f t="shared" si="18"/>
        <v>44.16</v>
      </c>
      <c r="F72" s="28">
        <v>89</v>
      </c>
      <c r="G72" s="26">
        <v>19</v>
      </c>
      <c r="H72" s="26">
        <f t="shared" si="19"/>
        <v>108</v>
      </c>
      <c r="I72" s="27">
        <f t="shared" si="20"/>
        <v>90</v>
      </c>
      <c r="J72" s="27">
        <f t="shared" si="21"/>
        <v>36</v>
      </c>
      <c r="K72" s="27">
        <f t="shared" si="22"/>
        <v>80.16</v>
      </c>
      <c r="L72" s="26">
        <f t="shared" si="23"/>
        <v>6</v>
      </c>
      <c r="M72" s="26"/>
      <c r="N72" s="31" t="s">
        <v>21</v>
      </c>
    </row>
    <row r="73" ht="30" customHeight="1" spans="1:14">
      <c r="A73" s="31" t="s">
        <v>85</v>
      </c>
      <c r="B73" s="31" t="s">
        <v>23</v>
      </c>
      <c r="C73" s="31" t="s">
        <v>20</v>
      </c>
      <c r="D73" s="26">
        <v>378</v>
      </c>
      <c r="E73" s="27">
        <f t="shared" si="18"/>
        <v>45.36</v>
      </c>
      <c r="F73" s="28">
        <v>86.6</v>
      </c>
      <c r="G73" s="26">
        <v>17</v>
      </c>
      <c r="H73" s="26">
        <f t="shared" si="19"/>
        <v>103.6</v>
      </c>
      <c r="I73" s="27">
        <f t="shared" si="20"/>
        <v>86.3333333333333</v>
      </c>
      <c r="J73" s="27">
        <f t="shared" si="21"/>
        <v>34.5333333333333</v>
      </c>
      <c r="K73" s="27">
        <f t="shared" si="22"/>
        <v>79.8933333333333</v>
      </c>
      <c r="L73" s="26">
        <f t="shared" si="23"/>
        <v>7</v>
      </c>
      <c r="M73" s="26"/>
      <c r="N73" s="31" t="s">
        <v>21</v>
      </c>
    </row>
    <row r="74" ht="30" customHeight="1" spans="1:14">
      <c r="A74" s="31" t="s">
        <v>86</v>
      </c>
      <c r="B74" s="31" t="s">
        <v>23</v>
      </c>
      <c r="C74" s="31" t="s">
        <v>20</v>
      </c>
      <c r="D74" s="26">
        <v>363</v>
      </c>
      <c r="E74" s="27">
        <f t="shared" si="18"/>
        <v>43.56</v>
      </c>
      <c r="F74" s="28">
        <v>92</v>
      </c>
      <c r="G74" s="26">
        <v>17</v>
      </c>
      <c r="H74" s="26">
        <f t="shared" si="19"/>
        <v>109</v>
      </c>
      <c r="I74" s="27">
        <f t="shared" si="20"/>
        <v>90.8333333333333</v>
      </c>
      <c r="J74" s="27">
        <f t="shared" si="21"/>
        <v>36.3333333333333</v>
      </c>
      <c r="K74" s="27">
        <f t="shared" si="22"/>
        <v>79.8933333333333</v>
      </c>
      <c r="L74" s="26">
        <f t="shared" si="23"/>
        <v>7</v>
      </c>
      <c r="M74" s="26"/>
      <c r="N74" s="31" t="s">
        <v>21</v>
      </c>
    </row>
    <row r="75" ht="30" customHeight="1" spans="1:14">
      <c r="A75" s="31" t="s">
        <v>87</v>
      </c>
      <c r="B75" s="31" t="s">
        <v>19</v>
      </c>
      <c r="C75" s="31" t="s">
        <v>20</v>
      </c>
      <c r="D75" s="26">
        <v>373</v>
      </c>
      <c r="E75" s="27">
        <f t="shared" si="18"/>
        <v>44.76</v>
      </c>
      <c r="F75" s="28">
        <v>86.2</v>
      </c>
      <c r="G75" s="26">
        <v>19</v>
      </c>
      <c r="H75" s="26">
        <f t="shared" si="19"/>
        <v>105.2</v>
      </c>
      <c r="I75" s="27">
        <f t="shared" si="20"/>
        <v>87.6666666666667</v>
      </c>
      <c r="J75" s="27">
        <f t="shared" si="21"/>
        <v>35.0666666666667</v>
      </c>
      <c r="K75" s="27">
        <f t="shared" si="22"/>
        <v>79.8266666666667</v>
      </c>
      <c r="L75" s="26">
        <f t="shared" si="23"/>
        <v>9</v>
      </c>
      <c r="M75" s="26"/>
      <c r="N75" s="31" t="s">
        <v>21</v>
      </c>
    </row>
    <row r="76" ht="30" customHeight="1" spans="1:14">
      <c r="A76" s="31" t="s">
        <v>88</v>
      </c>
      <c r="B76" s="31" t="s">
        <v>19</v>
      </c>
      <c r="C76" s="31" t="s">
        <v>20</v>
      </c>
      <c r="D76" s="26">
        <v>377</v>
      </c>
      <c r="E76" s="27">
        <f t="shared" si="18"/>
        <v>45.24</v>
      </c>
      <c r="F76" s="28">
        <v>85.4</v>
      </c>
      <c r="G76" s="26">
        <v>17</v>
      </c>
      <c r="H76" s="26">
        <f t="shared" si="19"/>
        <v>102.4</v>
      </c>
      <c r="I76" s="27">
        <f t="shared" si="20"/>
        <v>85.3333333333333</v>
      </c>
      <c r="J76" s="27">
        <f t="shared" si="21"/>
        <v>34.1333333333333</v>
      </c>
      <c r="K76" s="27">
        <f t="shared" si="22"/>
        <v>79.3733333333333</v>
      </c>
      <c r="L76" s="26">
        <f t="shared" si="23"/>
        <v>10</v>
      </c>
      <c r="M76" s="26"/>
      <c r="N76" s="31" t="s">
        <v>21</v>
      </c>
    </row>
    <row r="77" ht="30" customHeight="1" spans="1:14">
      <c r="A77" s="31" t="s">
        <v>89</v>
      </c>
      <c r="B77" s="31" t="s">
        <v>19</v>
      </c>
      <c r="C77" s="31" t="s">
        <v>20</v>
      </c>
      <c r="D77" s="26">
        <v>377</v>
      </c>
      <c r="E77" s="27">
        <f t="shared" si="18"/>
        <v>45.24</v>
      </c>
      <c r="F77" s="28">
        <v>84.8</v>
      </c>
      <c r="G77" s="26">
        <v>17</v>
      </c>
      <c r="H77" s="26">
        <f t="shared" si="19"/>
        <v>101.8</v>
      </c>
      <c r="I77" s="27">
        <f t="shared" si="20"/>
        <v>84.8333333333333</v>
      </c>
      <c r="J77" s="27">
        <f t="shared" si="21"/>
        <v>33.9333333333333</v>
      </c>
      <c r="K77" s="27">
        <f t="shared" si="22"/>
        <v>79.1733333333333</v>
      </c>
      <c r="L77" s="26">
        <f t="shared" si="23"/>
        <v>11</v>
      </c>
      <c r="M77" s="26"/>
      <c r="N77" s="31" t="s">
        <v>21</v>
      </c>
    </row>
    <row r="78" ht="30" customHeight="1" spans="1:14">
      <c r="A78" s="31" t="s">
        <v>90</v>
      </c>
      <c r="B78" s="31" t="s">
        <v>19</v>
      </c>
      <c r="C78" s="31" t="s">
        <v>20</v>
      </c>
      <c r="D78" s="26">
        <v>367</v>
      </c>
      <c r="E78" s="27">
        <f t="shared" si="18"/>
        <v>44.04</v>
      </c>
      <c r="F78" s="28">
        <v>86</v>
      </c>
      <c r="G78" s="26">
        <v>19</v>
      </c>
      <c r="H78" s="26">
        <f t="shared" si="19"/>
        <v>105</v>
      </c>
      <c r="I78" s="27">
        <f t="shared" si="20"/>
        <v>87.5</v>
      </c>
      <c r="J78" s="27">
        <f t="shared" si="21"/>
        <v>35</v>
      </c>
      <c r="K78" s="27">
        <f t="shared" si="22"/>
        <v>79.04</v>
      </c>
      <c r="L78" s="26">
        <f t="shared" si="23"/>
        <v>12</v>
      </c>
      <c r="M78" s="26"/>
      <c r="N78" s="31" t="s">
        <v>21</v>
      </c>
    </row>
    <row r="79" ht="30" customHeight="1" spans="1:14">
      <c r="A79" s="31" t="s">
        <v>91</v>
      </c>
      <c r="B79" s="31" t="s">
        <v>23</v>
      </c>
      <c r="C79" s="31" t="s">
        <v>20</v>
      </c>
      <c r="D79" s="26">
        <v>359</v>
      </c>
      <c r="E79" s="27">
        <f t="shared" si="18"/>
        <v>43.08</v>
      </c>
      <c r="F79" s="28">
        <v>91.4</v>
      </c>
      <c r="G79" s="26">
        <v>16</v>
      </c>
      <c r="H79" s="26">
        <f t="shared" si="19"/>
        <v>107.4</v>
      </c>
      <c r="I79" s="27">
        <f t="shared" si="20"/>
        <v>89.5</v>
      </c>
      <c r="J79" s="27">
        <f t="shared" si="21"/>
        <v>35.8</v>
      </c>
      <c r="K79" s="27">
        <f t="shared" si="22"/>
        <v>78.88</v>
      </c>
      <c r="L79" s="26">
        <f t="shared" si="23"/>
        <v>13</v>
      </c>
      <c r="M79" s="26"/>
      <c r="N79" s="31" t="s">
        <v>21</v>
      </c>
    </row>
    <row r="80" ht="30" customHeight="1" spans="1:14">
      <c r="A80" s="31" t="s">
        <v>92</v>
      </c>
      <c r="B80" s="31" t="s">
        <v>19</v>
      </c>
      <c r="C80" s="31" t="s">
        <v>20</v>
      </c>
      <c r="D80" s="26">
        <v>377</v>
      </c>
      <c r="E80" s="27">
        <f t="shared" si="18"/>
        <v>45.24</v>
      </c>
      <c r="F80" s="28">
        <v>81.6</v>
      </c>
      <c r="G80" s="26">
        <v>18</v>
      </c>
      <c r="H80" s="26">
        <f t="shared" si="19"/>
        <v>99.6</v>
      </c>
      <c r="I80" s="27">
        <f t="shared" si="20"/>
        <v>83</v>
      </c>
      <c r="J80" s="27">
        <f t="shared" si="21"/>
        <v>33.2</v>
      </c>
      <c r="K80" s="27">
        <f t="shared" si="22"/>
        <v>78.44</v>
      </c>
      <c r="L80" s="26">
        <f t="shared" si="23"/>
        <v>14</v>
      </c>
      <c r="M80" s="26"/>
      <c r="N80" s="31" t="s">
        <v>21</v>
      </c>
    </row>
    <row r="81" ht="30" customHeight="1" spans="1:14">
      <c r="A81" s="31" t="s">
        <v>93</v>
      </c>
      <c r="B81" s="31" t="s">
        <v>19</v>
      </c>
      <c r="C81" s="31" t="s">
        <v>20</v>
      </c>
      <c r="D81" s="26">
        <v>366</v>
      </c>
      <c r="E81" s="27">
        <f t="shared" si="18"/>
        <v>43.92</v>
      </c>
      <c r="F81" s="28">
        <v>88.8</v>
      </c>
      <c r="G81" s="26">
        <v>14</v>
      </c>
      <c r="H81" s="26">
        <f t="shared" si="19"/>
        <v>102.8</v>
      </c>
      <c r="I81" s="27">
        <f t="shared" si="20"/>
        <v>85.6666666666667</v>
      </c>
      <c r="J81" s="27">
        <f t="shared" si="21"/>
        <v>34.2666666666667</v>
      </c>
      <c r="K81" s="27">
        <f t="shared" si="22"/>
        <v>78.1866666666667</v>
      </c>
      <c r="L81" s="26">
        <f t="shared" si="23"/>
        <v>15</v>
      </c>
      <c r="M81" s="26"/>
      <c r="N81" s="31" t="s">
        <v>21</v>
      </c>
    </row>
    <row r="82" s="2" customFormat="1" ht="30" customHeight="1" spans="1:14">
      <c r="A82" s="31" t="s">
        <v>94</v>
      </c>
      <c r="B82" s="31" t="s">
        <v>19</v>
      </c>
      <c r="C82" s="31" t="s">
        <v>20</v>
      </c>
      <c r="D82" s="26">
        <v>361</v>
      </c>
      <c r="E82" s="27">
        <f t="shared" si="18"/>
        <v>43.32</v>
      </c>
      <c r="F82" s="28">
        <v>84.8</v>
      </c>
      <c r="G82" s="26">
        <v>19</v>
      </c>
      <c r="H82" s="26">
        <f t="shared" si="19"/>
        <v>103.8</v>
      </c>
      <c r="I82" s="27">
        <f t="shared" si="20"/>
        <v>86.5</v>
      </c>
      <c r="J82" s="27">
        <f t="shared" si="21"/>
        <v>34.6</v>
      </c>
      <c r="K82" s="27">
        <f t="shared" si="22"/>
        <v>77.92</v>
      </c>
      <c r="L82" s="26">
        <f t="shared" si="23"/>
        <v>16</v>
      </c>
      <c r="M82" s="26"/>
      <c r="N82" s="31"/>
    </row>
    <row r="83" s="2" customFormat="1" ht="30" customHeight="1" spans="1:14">
      <c r="A83" s="31" t="s">
        <v>95</v>
      </c>
      <c r="B83" s="31" t="s">
        <v>19</v>
      </c>
      <c r="C83" s="31" t="s">
        <v>20</v>
      </c>
      <c r="D83" s="26">
        <v>379</v>
      </c>
      <c r="E83" s="27">
        <f t="shared" si="18"/>
        <v>45.48</v>
      </c>
      <c r="F83" s="28">
        <v>83.8</v>
      </c>
      <c r="G83" s="26">
        <v>13</v>
      </c>
      <c r="H83" s="26">
        <f t="shared" si="19"/>
        <v>96.8</v>
      </c>
      <c r="I83" s="27">
        <f t="shared" si="20"/>
        <v>80.6666666666667</v>
      </c>
      <c r="J83" s="27">
        <f t="shared" si="21"/>
        <v>32.2666666666667</v>
      </c>
      <c r="K83" s="27">
        <f t="shared" si="22"/>
        <v>77.7466666666667</v>
      </c>
      <c r="L83" s="26">
        <f t="shared" si="23"/>
        <v>17</v>
      </c>
      <c r="M83" s="26"/>
      <c r="N83" s="31"/>
    </row>
    <row r="84" s="3" customFormat="1" ht="30" customHeight="1" spans="1:14">
      <c r="A84" s="31" t="s">
        <v>96</v>
      </c>
      <c r="B84" s="31" t="s">
        <v>19</v>
      </c>
      <c r="C84" s="31" t="s">
        <v>20</v>
      </c>
      <c r="D84" s="26">
        <v>368</v>
      </c>
      <c r="E84" s="27">
        <f t="shared" si="18"/>
        <v>44.16</v>
      </c>
      <c r="F84" s="28">
        <v>81.8</v>
      </c>
      <c r="G84" s="26">
        <v>18</v>
      </c>
      <c r="H84" s="26">
        <f t="shared" si="19"/>
        <v>99.8</v>
      </c>
      <c r="I84" s="27">
        <f t="shared" si="20"/>
        <v>83.1666666666667</v>
      </c>
      <c r="J84" s="27">
        <f t="shared" si="21"/>
        <v>33.2666666666667</v>
      </c>
      <c r="K84" s="27">
        <f t="shared" si="22"/>
        <v>77.4266666666667</v>
      </c>
      <c r="L84" s="26">
        <f t="shared" si="23"/>
        <v>18</v>
      </c>
      <c r="M84" s="26"/>
      <c r="N84" s="31"/>
    </row>
    <row r="85" s="3" customFormat="1" ht="30" customHeight="1" spans="1:14">
      <c r="A85" s="31" t="s">
        <v>97</v>
      </c>
      <c r="B85" s="31" t="s">
        <v>19</v>
      </c>
      <c r="C85" s="31" t="s">
        <v>20</v>
      </c>
      <c r="D85" s="26">
        <v>367</v>
      </c>
      <c r="E85" s="27">
        <f t="shared" si="18"/>
        <v>44.04</v>
      </c>
      <c r="F85" s="28">
        <v>79</v>
      </c>
      <c r="G85" s="26">
        <v>18</v>
      </c>
      <c r="H85" s="26">
        <f t="shared" si="19"/>
        <v>97</v>
      </c>
      <c r="I85" s="27">
        <f t="shared" si="20"/>
        <v>80.8333333333333</v>
      </c>
      <c r="J85" s="27">
        <f t="shared" si="21"/>
        <v>32.3333333333333</v>
      </c>
      <c r="K85" s="27">
        <f t="shared" si="22"/>
        <v>76.3733333333333</v>
      </c>
      <c r="L85" s="26">
        <f t="shared" si="23"/>
        <v>19</v>
      </c>
      <c r="M85" s="26"/>
      <c r="N85" s="31"/>
    </row>
    <row r="86" s="3" customFormat="1" ht="30" customHeight="1" spans="1:14">
      <c r="A86" s="31" t="s">
        <v>98</v>
      </c>
      <c r="B86" s="31" t="s">
        <v>19</v>
      </c>
      <c r="C86" s="31" t="s">
        <v>20</v>
      </c>
      <c r="D86" s="26">
        <v>377</v>
      </c>
      <c r="E86" s="27">
        <f t="shared" si="18"/>
        <v>45.24</v>
      </c>
      <c r="F86" s="28">
        <v>77.2</v>
      </c>
      <c r="G86" s="26">
        <v>16</v>
      </c>
      <c r="H86" s="26">
        <f t="shared" si="19"/>
        <v>93.2</v>
      </c>
      <c r="I86" s="27">
        <f t="shared" si="20"/>
        <v>77.6666666666667</v>
      </c>
      <c r="J86" s="27">
        <f t="shared" si="21"/>
        <v>31.0666666666667</v>
      </c>
      <c r="K86" s="27">
        <f t="shared" si="22"/>
        <v>76.3066666666667</v>
      </c>
      <c r="L86" s="26">
        <f t="shared" si="23"/>
        <v>20</v>
      </c>
      <c r="M86" s="26"/>
      <c r="N86" s="31"/>
    </row>
    <row r="87" s="3" customFormat="1" ht="30" customHeight="1" spans="1:14">
      <c r="A87" s="31" t="s">
        <v>99</v>
      </c>
      <c r="B87" s="31" t="s">
        <v>19</v>
      </c>
      <c r="C87" s="31" t="s">
        <v>20</v>
      </c>
      <c r="D87" s="26">
        <v>378</v>
      </c>
      <c r="E87" s="27">
        <f t="shared" si="18"/>
        <v>45.36</v>
      </c>
      <c r="F87" s="28">
        <v>74.8</v>
      </c>
      <c r="G87" s="26">
        <v>18</v>
      </c>
      <c r="H87" s="26">
        <f t="shared" si="19"/>
        <v>92.8</v>
      </c>
      <c r="I87" s="27">
        <f t="shared" si="20"/>
        <v>77.3333333333333</v>
      </c>
      <c r="J87" s="27">
        <f t="shared" si="21"/>
        <v>30.9333333333333</v>
      </c>
      <c r="K87" s="27">
        <f t="shared" si="22"/>
        <v>76.2933333333333</v>
      </c>
      <c r="L87" s="26">
        <f t="shared" si="23"/>
        <v>21</v>
      </c>
      <c r="M87" s="26"/>
      <c r="N87" s="31"/>
    </row>
    <row r="88" s="3" customFormat="1" ht="30" customHeight="1" spans="1:14">
      <c r="A88" s="31" t="s">
        <v>100</v>
      </c>
      <c r="B88" s="31" t="s">
        <v>19</v>
      </c>
      <c r="C88" s="31" t="s">
        <v>20</v>
      </c>
      <c r="D88" s="26">
        <v>372</v>
      </c>
      <c r="E88" s="27">
        <f t="shared" si="18"/>
        <v>44.64</v>
      </c>
      <c r="F88" s="28">
        <v>76.6</v>
      </c>
      <c r="G88" s="26">
        <v>18</v>
      </c>
      <c r="H88" s="26">
        <f t="shared" si="19"/>
        <v>94.6</v>
      </c>
      <c r="I88" s="27">
        <f t="shared" si="20"/>
        <v>78.8333333333333</v>
      </c>
      <c r="J88" s="27">
        <f t="shared" si="21"/>
        <v>31.5333333333333</v>
      </c>
      <c r="K88" s="27">
        <f t="shared" si="22"/>
        <v>76.1733333333333</v>
      </c>
      <c r="L88" s="26">
        <f t="shared" si="23"/>
        <v>22</v>
      </c>
      <c r="M88" s="26"/>
      <c r="N88" s="31"/>
    </row>
    <row r="89" s="3" customFormat="1" ht="30" customHeight="1" spans="1:14">
      <c r="A89" s="31" t="s">
        <v>101</v>
      </c>
      <c r="B89" s="31" t="s">
        <v>19</v>
      </c>
      <c r="C89" s="31" t="s">
        <v>20</v>
      </c>
      <c r="D89" s="26">
        <v>377</v>
      </c>
      <c r="E89" s="27">
        <f t="shared" si="18"/>
        <v>45.24</v>
      </c>
      <c r="F89" s="28">
        <v>78</v>
      </c>
      <c r="G89" s="26">
        <v>14</v>
      </c>
      <c r="H89" s="26">
        <f t="shared" si="19"/>
        <v>92</v>
      </c>
      <c r="I89" s="27">
        <f t="shared" si="20"/>
        <v>76.6666666666667</v>
      </c>
      <c r="J89" s="27">
        <f t="shared" si="21"/>
        <v>30.6666666666667</v>
      </c>
      <c r="K89" s="27">
        <f t="shared" si="22"/>
        <v>75.9066666666667</v>
      </c>
      <c r="L89" s="26">
        <f t="shared" si="23"/>
        <v>23</v>
      </c>
      <c r="M89" s="26"/>
      <c r="N89" s="31"/>
    </row>
    <row r="90" s="3" customFormat="1" ht="30" customHeight="1" spans="1:14">
      <c r="A90" s="31" t="s">
        <v>102</v>
      </c>
      <c r="B90" s="31" t="s">
        <v>19</v>
      </c>
      <c r="C90" s="31" t="s">
        <v>20</v>
      </c>
      <c r="D90" s="26">
        <v>359</v>
      </c>
      <c r="E90" s="27">
        <f t="shared" si="18"/>
        <v>43.08</v>
      </c>
      <c r="F90" s="28">
        <v>79.2</v>
      </c>
      <c r="G90" s="26">
        <v>19</v>
      </c>
      <c r="H90" s="26">
        <f t="shared" si="19"/>
        <v>98.2</v>
      </c>
      <c r="I90" s="27">
        <f t="shared" si="20"/>
        <v>81.8333333333333</v>
      </c>
      <c r="J90" s="27">
        <f t="shared" si="21"/>
        <v>32.7333333333333</v>
      </c>
      <c r="K90" s="27">
        <f t="shared" si="22"/>
        <v>75.8133333333333</v>
      </c>
      <c r="L90" s="26">
        <f t="shared" si="23"/>
        <v>24</v>
      </c>
      <c r="M90" s="26"/>
      <c r="N90" s="31"/>
    </row>
    <row r="91" s="3" customFormat="1" ht="30" customHeight="1" spans="1:14">
      <c r="A91" s="31" t="s">
        <v>103</v>
      </c>
      <c r="B91" s="31" t="s">
        <v>19</v>
      </c>
      <c r="C91" s="31" t="s">
        <v>20</v>
      </c>
      <c r="D91" s="26">
        <v>372</v>
      </c>
      <c r="E91" s="27">
        <f t="shared" si="18"/>
        <v>44.64</v>
      </c>
      <c r="F91" s="28">
        <v>75.8</v>
      </c>
      <c r="G91" s="26">
        <v>17</v>
      </c>
      <c r="H91" s="26">
        <f t="shared" si="19"/>
        <v>92.8</v>
      </c>
      <c r="I91" s="27">
        <f t="shared" si="20"/>
        <v>77.3333333333333</v>
      </c>
      <c r="J91" s="27">
        <f t="shared" si="21"/>
        <v>30.9333333333333</v>
      </c>
      <c r="K91" s="27">
        <f t="shared" si="22"/>
        <v>75.5733333333333</v>
      </c>
      <c r="L91" s="26">
        <f t="shared" si="23"/>
        <v>25</v>
      </c>
      <c r="M91" s="26"/>
      <c r="N91" s="31"/>
    </row>
    <row r="92" s="3" customFormat="1" ht="30" customHeight="1" spans="1:14">
      <c r="A92" s="31" t="s">
        <v>104</v>
      </c>
      <c r="B92" s="31" t="s">
        <v>19</v>
      </c>
      <c r="C92" s="31" t="s">
        <v>20</v>
      </c>
      <c r="D92" s="26">
        <v>365</v>
      </c>
      <c r="E92" s="27">
        <f t="shared" si="18"/>
        <v>43.8</v>
      </c>
      <c r="F92" s="28">
        <v>78.4</v>
      </c>
      <c r="G92" s="26">
        <v>16</v>
      </c>
      <c r="H92" s="26">
        <f t="shared" si="19"/>
        <v>94.4</v>
      </c>
      <c r="I92" s="27">
        <f t="shared" si="20"/>
        <v>78.6666666666667</v>
      </c>
      <c r="J92" s="27">
        <f t="shared" si="21"/>
        <v>31.4666666666667</v>
      </c>
      <c r="K92" s="27">
        <f t="shared" si="22"/>
        <v>75.2666666666667</v>
      </c>
      <c r="L92" s="26">
        <f t="shared" si="23"/>
        <v>26</v>
      </c>
      <c r="M92" s="26"/>
      <c r="N92" s="31"/>
    </row>
    <row r="93" s="3" customFormat="1" ht="30" customHeight="1" spans="1:14">
      <c r="A93" s="31" t="s">
        <v>105</v>
      </c>
      <c r="B93" s="31" t="s">
        <v>19</v>
      </c>
      <c r="C93" s="31" t="s">
        <v>20</v>
      </c>
      <c r="D93" s="26">
        <v>378</v>
      </c>
      <c r="E93" s="27">
        <f t="shared" si="18"/>
        <v>45.36</v>
      </c>
      <c r="F93" s="28">
        <v>76</v>
      </c>
      <c r="G93" s="26">
        <v>13</v>
      </c>
      <c r="H93" s="26">
        <f t="shared" si="19"/>
        <v>89</v>
      </c>
      <c r="I93" s="27">
        <f t="shared" si="20"/>
        <v>74.1666666666667</v>
      </c>
      <c r="J93" s="27">
        <f t="shared" si="21"/>
        <v>29.6666666666667</v>
      </c>
      <c r="K93" s="27">
        <f t="shared" si="22"/>
        <v>75.0266666666667</v>
      </c>
      <c r="L93" s="26">
        <f t="shared" si="23"/>
        <v>27</v>
      </c>
      <c r="M93" s="26"/>
      <c r="N93" s="31"/>
    </row>
    <row r="94" s="3" customFormat="1" ht="30" customHeight="1" spans="1:14">
      <c r="A94" s="31" t="s">
        <v>106</v>
      </c>
      <c r="B94" s="31" t="s">
        <v>19</v>
      </c>
      <c r="C94" s="31" t="s">
        <v>20</v>
      </c>
      <c r="D94" s="26">
        <v>369</v>
      </c>
      <c r="E94" s="27">
        <f t="shared" si="18"/>
        <v>44.28</v>
      </c>
      <c r="F94" s="28">
        <v>74.6</v>
      </c>
      <c r="G94" s="26">
        <v>17</v>
      </c>
      <c r="H94" s="26">
        <f t="shared" si="19"/>
        <v>91.6</v>
      </c>
      <c r="I94" s="27">
        <f t="shared" si="20"/>
        <v>76.3333333333333</v>
      </c>
      <c r="J94" s="27">
        <f t="shared" si="21"/>
        <v>30.5333333333333</v>
      </c>
      <c r="K94" s="27">
        <f t="shared" si="22"/>
        <v>74.8133333333333</v>
      </c>
      <c r="L94" s="26">
        <f t="shared" si="23"/>
        <v>28</v>
      </c>
      <c r="M94" s="26"/>
      <c r="N94" s="31"/>
    </row>
    <row r="95" s="3" customFormat="1" ht="30" customHeight="1" spans="1:14">
      <c r="A95" s="31" t="s">
        <v>107</v>
      </c>
      <c r="B95" s="31" t="s">
        <v>19</v>
      </c>
      <c r="C95" s="31" t="s">
        <v>20</v>
      </c>
      <c r="D95" s="26">
        <v>357</v>
      </c>
      <c r="E95" s="27">
        <f t="shared" si="18"/>
        <v>42.84</v>
      </c>
      <c r="F95" s="28">
        <v>80.8</v>
      </c>
      <c r="G95" s="26">
        <v>15</v>
      </c>
      <c r="H95" s="26">
        <f t="shared" si="19"/>
        <v>95.8</v>
      </c>
      <c r="I95" s="27">
        <f t="shared" si="20"/>
        <v>79.8333333333333</v>
      </c>
      <c r="J95" s="27">
        <f t="shared" si="21"/>
        <v>31.9333333333333</v>
      </c>
      <c r="K95" s="27">
        <f t="shared" si="22"/>
        <v>74.7733333333333</v>
      </c>
      <c r="L95" s="26">
        <f t="shared" si="23"/>
        <v>29</v>
      </c>
      <c r="M95" s="26"/>
      <c r="N95" s="31"/>
    </row>
    <row r="96" s="3" customFormat="1" ht="30" customHeight="1" spans="1:14">
      <c r="A96" s="31" t="s">
        <v>108</v>
      </c>
      <c r="B96" s="31" t="s">
        <v>19</v>
      </c>
      <c r="C96" s="31" t="s">
        <v>20</v>
      </c>
      <c r="D96" s="26">
        <v>365</v>
      </c>
      <c r="E96" s="27">
        <f t="shared" si="18"/>
        <v>43.8</v>
      </c>
      <c r="F96" s="28">
        <v>74.8</v>
      </c>
      <c r="G96" s="26">
        <v>16</v>
      </c>
      <c r="H96" s="26">
        <f t="shared" si="19"/>
        <v>90.8</v>
      </c>
      <c r="I96" s="27">
        <f t="shared" si="20"/>
        <v>75.6666666666667</v>
      </c>
      <c r="J96" s="27">
        <f t="shared" si="21"/>
        <v>30.2666666666667</v>
      </c>
      <c r="K96" s="27">
        <f t="shared" si="22"/>
        <v>74.0666666666667</v>
      </c>
      <c r="L96" s="26">
        <f t="shared" si="23"/>
        <v>30</v>
      </c>
      <c r="M96" s="26"/>
      <c r="N96" s="31"/>
    </row>
    <row r="97" s="3" customFormat="1" ht="30" customHeight="1" spans="1:14">
      <c r="A97" s="31" t="s">
        <v>109</v>
      </c>
      <c r="B97" s="31" t="s">
        <v>19</v>
      </c>
      <c r="C97" s="31" t="s">
        <v>20</v>
      </c>
      <c r="D97" s="26">
        <v>371</v>
      </c>
      <c r="E97" s="27">
        <f t="shared" si="18"/>
        <v>44.52</v>
      </c>
      <c r="F97" s="28">
        <v>73.6</v>
      </c>
      <c r="G97" s="26">
        <v>15</v>
      </c>
      <c r="H97" s="26">
        <f t="shared" si="19"/>
        <v>88.6</v>
      </c>
      <c r="I97" s="27">
        <f t="shared" si="20"/>
        <v>73.8333333333333</v>
      </c>
      <c r="J97" s="27">
        <f t="shared" si="21"/>
        <v>29.5333333333333</v>
      </c>
      <c r="K97" s="27">
        <f t="shared" si="22"/>
        <v>74.0533333333333</v>
      </c>
      <c r="L97" s="26">
        <f t="shared" si="23"/>
        <v>31</v>
      </c>
      <c r="M97" s="26"/>
      <c r="N97" s="31"/>
    </row>
    <row r="98" s="3" customFormat="1" ht="30" customHeight="1" spans="1:14">
      <c r="A98" s="31" t="s">
        <v>110</v>
      </c>
      <c r="B98" s="31" t="s">
        <v>19</v>
      </c>
      <c r="C98" s="31" t="s">
        <v>20</v>
      </c>
      <c r="D98" s="26">
        <v>368</v>
      </c>
      <c r="E98" s="27">
        <f t="shared" si="18"/>
        <v>44.16</v>
      </c>
      <c r="F98" s="28">
        <v>74.2</v>
      </c>
      <c r="G98" s="26">
        <v>14</v>
      </c>
      <c r="H98" s="26">
        <f t="shared" si="19"/>
        <v>88.2</v>
      </c>
      <c r="I98" s="27">
        <f t="shared" si="20"/>
        <v>73.5</v>
      </c>
      <c r="J98" s="27">
        <f t="shared" si="21"/>
        <v>29.4</v>
      </c>
      <c r="K98" s="27">
        <f t="shared" si="22"/>
        <v>73.56</v>
      </c>
      <c r="L98" s="26">
        <f t="shared" si="23"/>
        <v>32</v>
      </c>
      <c r="M98" s="26"/>
      <c r="N98" s="31"/>
    </row>
    <row r="99" s="3" customFormat="1" ht="30" customHeight="1" spans="1:14">
      <c r="A99" s="31" t="s">
        <v>111</v>
      </c>
      <c r="B99" s="31" t="s">
        <v>19</v>
      </c>
      <c r="C99" s="31" t="s">
        <v>20</v>
      </c>
      <c r="D99" s="26">
        <v>361</v>
      </c>
      <c r="E99" s="27">
        <f t="shared" si="18"/>
        <v>43.32</v>
      </c>
      <c r="F99" s="28">
        <v>74</v>
      </c>
      <c r="G99" s="26">
        <v>15</v>
      </c>
      <c r="H99" s="26">
        <f t="shared" si="19"/>
        <v>89</v>
      </c>
      <c r="I99" s="27">
        <f t="shared" si="20"/>
        <v>74.1666666666667</v>
      </c>
      <c r="J99" s="27">
        <f t="shared" si="21"/>
        <v>29.6666666666667</v>
      </c>
      <c r="K99" s="27">
        <f t="shared" si="22"/>
        <v>72.9866666666667</v>
      </c>
      <c r="L99" s="26">
        <f t="shared" si="23"/>
        <v>33</v>
      </c>
      <c r="M99" s="26"/>
      <c r="N99" s="31"/>
    </row>
    <row r="100" s="3" customFormat="1" ht="30" customHeight="1" spans="1:14">
      <c r="A100" s="31" t="s">
        <v>112</v>
      </c>
      <c r="B100" s="31" t="s">
        <v>19</v>
      </c>
      <c r="C100" s="31" t="s">
        <v>20</v>
      </c>
      <c r="D100" s="26">
        <v>356</v>
      </c>
      <c r="E100" s="27">
        <f t="shared" si="18"/>
        <v>42.72</v>
      </c>
      <c r="F100" s="28">
        <v>76</v>
      </c>
      <c r="G100" s="26">
        <v>14</v>
      </c>
      <c r="H100" s="26">
        <f t="shared" si="19"/>
        <v>90</v>
      </c>
      <c r="I100" s="27">
        <f t="shared" si="20"/>
        <v>75</v>
      </c>
      <c r="J100" s="27">
        <f t="shared" si="21"/>
        <v>30</v>
      </c>
      <c r="K100" s="27">
        <f t="shared" si="22"/>
        <v>72.72</v>
      </c>
      <c r="L100" s="26">
        <f t="shared" si="23"/>
        <v>34</v>
      </c>
      <c r="M100" s="26"/>
      <c r="N100" s="31"/>
    </row>
    <row r="101" s="3" customFormat="1" ht="30" customHeight="1" spans="1:14">
      <c r="A101" s="31" t="s">
        <v>113</v>
      </c>
      <c r="B101" s="31" t="s">
        <v>19</v>
      </c>
      <c r="C101" s="31" t="s">
        <v>20</v>
      </c>
      <c r="D101" s="26">
        <v>373</v>
      </c>
      <c r="E101" s="27">
        <f t="shared" si="18"/>
        <v>44.76</v>
      </c>
      <c r="F101" s="28">
        <v>69.4</v>
      </c>
      <c r="G101" s="26">
        <v>14</v>
      </c>
      <c r="H101" s="26">
        <f t="shared" si="19"/>
        <v>83.4</v>
      </c>
      <c r="I101" s="27">
        <f t="shared" si="20"/>
        <v>69.5</v>
      </c>
      <c r="J101" s="27">
        <f t="shared" si="21"/>
        <v>27.8</v>
      </c>
      <c r="K101" s="27">
        <f t="shared" si="22"/>
        <v>72.56</v>
      </c>
      <c r="L101" s="26">
        <f t="shared" si="23"/>
        <v>35</v>
      </c>
      <c r="M101" s="26"/>
      <c r="N101" s="31"/>
    </row>
    <row r="102" s="3" customFormat="1" ht="30" customHeight="1" spans="1:14">
      <c r="A102" s="31" t="s">
        <v>114</v>
      </c>
      <c r="B102" s="31" t="s">
        <v>19</v>
      </c>
      <c r="C102" s="31" t="s">
        <v>20</v>
      </c>
      <c r="D102" s="26">
        <v>368</v>
      </c>
      <c r="E102" s="27">
        <f t="shared" si="18"/>
        <v>44.16</v>
      </c>
      <c r="F102" s="28">
        <v>70.6</v>
      </c>
      <c r="G102" s="26">
        <v>14</v>
      </c>
      <c r="H102" s="26">
        <f t="shared" si="19"/>
        <v>84.6</v>
      </c>
      <c r="I102" s="27">
        <f t="shared" si="20"/>
        <v>70.5</v>
      </c>
      <c r="J102" s="27">
        <f t="shared" si="21"/>
        <v>28.2</v>
      </c>
      <c r="K102" s="27">
        <f t="shared" si="22"/>
        <v>72.36</v>
      </c>
      <c r="L102" s="26">
        <f t="shared" si="23"/>
        <v>36</v>
      </c>
      <c r="M102" s="26"/>
      <c r="N102" s="31"/>
    </row>
    <row r="103" s="3" customFormat="1" ht="30" customHeight="1" spans="1:14">
      <c r="A103" s="31" t="s">
        <v>115</v>
      </c>
      <c r="B103" s="31" t="s">
        <v>19</v>
      </c>
      <c r="C103" s="31" t="s">
        <v>20</v>
      </c>
      <c r="D103" s="26">
        <v>358</v>
      </c>
      <c r="E103" s="27">
        <f t="shared" si="18"/>
        <v>42.96</v>
      </c>
      <c r="F103" s="28">
        <v>70</v>
      </c>
      <c r="G103" s="26">
        <v>16</v>
      </c>
      <c r="H103" s="26">
        <f t="shared" si="19"/>
        <v>86</v>
      </c>
      <c r="I103" s="27">
        <f t="shared" si="20"/>
        <v>71.6666666666667</v>
      </c>
      <c r="J103" s="27">
        <f t="shared" si="21"/>
        <v>28.6666666666667</v>
      </c>
      <c r="K103" s="27">
        <f t="shared" si="22"/>
        <v>71.6266666666667</v>
      </c>
      <c r="L103" s="26">
        <f t="shared" si="23"/>
        <v>37</v>
      </c>
      <c r="M103" s="26"/>
      <c r="N103" s="31"/>
    </row>
    <row r="104" s="3" customFormat="1" ht="30" customHeight="1" spans="1:14">
      <c r="A104" s="48" t="s">
        <v>116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56"/>
      <c r="N104" s="31"/>
    </row>
    <row r="105" ht="30" customHeight="1" spans="1:14">
      <c r="A105" s="29" t="s">
        <v>117</v>
      </c>
      <c r="B105" s="29" t="s">
        <v>19</v>
      </c>
      <c r="C105" s="29" t="s">
        <v>20</v>
      </c>
      <c r="D105" s="26">
        <v>367</v>
      </c>
      <c r="E105" s="27">
        <f>D105/5*60%</f>
        <v>44.04</v>
      </c>
      <c r="F105" s="28">
        <v>56.8</v>
      </c>
      <c r="G105" s="26">
        <v>15</v>
      </c>
      <c r="H105" s="26">
        <f>F105+G105</f>
        <v>71.8</v>
      </c>
      <c r="I105" s="27">
        <f>H105/1.2</f>
        <v>59.8333333333333</v>
      </c>
      <c r="J105" s="27">
        <f>I105*40%</f>
        <v>23.9333333333333</v>
      </c>
      <c r="K105" s="27">
        <f>E105+J105</f>
        <v>67.9733333333333</v>
      </c>
      <c r="L105" s="26">
        <f>RANK(K105,K$105:K$106)</f>
        <v>1</v>
      </c>
      <c r="M105" s="26"/>
      <c r="N105" s="31"/>
    </row>
    <row r="106" ht="30" customHeight="1" spans="1:14">
      <c r="A106" s="29" t="s">
        <v>118</v>
      </c>
      <c r="B106" s="29" t="s">
        <v>19</v>
      </c>
      <c r="C106" s="29" t="s">
        <v>20</v>
      </c>
      <c r="D106" s="26">
        <v>364</v>
      </c>
      <c r="E106" s="27">
        <f>D106/5*60%</f>
        <v>43.68</v>
      </c>
      <c r="F106" s="28">
        <v>59</v>
      </c>
      <c r="G106" s="26">
        <v>13</v>
      </c>
      <c r="H106" s="26">
        <f>F106+G106</f>
        <v>72</v>
      </c>
      <c r="I106" s="27">
        <f>H106/1.2</f>
        <v>60</v>
      </c>
      <c r="J106" s="27">
        <f>I106*40%</f>
        <v>24</v>
      </c>
      <c r="K106" s="27">
        <f>E106+J106</f>
        <v>67.68</v>
      </c>
      <c r="L106" s="26">
        <f>RANK(K106,K$105:K$106)</f>
        <v>2</v>
      </c>
      <c r="M106" s="26"/>
      <c r="N106" s="31"/>
    </row>
    <row r="107" customFormat="1" ht="18" customHeight="1" spans="1:20">
      <c r="A107" s="50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40"/>
      <c r="O107" s="57"/>
      <c r="P107" s="57"/>
      <c r="Q107" s="57"/>
      <c r="R107" s="57"/>
      <c r="S107" s="57"/>
      <c r="T107" s="57"/>
    </row>
    <row r="108" spans="1:14">
      <c r="A108" s="52" t="s">
        <v>119</v>
      </c>
      <c r="B108" s="52"/>
      <c r="C108" s="52"/>
      <c r="D108" s="52"/>
      <c r="E108" s="52"/>
      <c r="F108" s="53"/>
      <c r="G108" s="52"/>
      <c r="H108" s="52"/>
      <c r="I108" s="52"/>
      <c r="J108" s="52"/>
      <c r="K108" s="52"/>
      <c r="L108" s="52"/>
      <c r="M108" s="52"/>
      <c r="N108" s="1"/>
    </row>
    <row r="109" spans="1:14">
      <c r="A109" s="54" t="s">
        <v>120</v>
      </c>
      <c r="B109" s="54"/>
      <c r="C109" s="54"/>
      <c r="D109" s="54"/>
      <c r="E109" s="54"/>
      <c r="F109" s="55"/>
      <c r="G109" s="54"/>
      <c r="H109" s="54"/>
      <c r="I109" s="54"/>
      <c r="J109" s="54"/>
      <c r="K109" s="54"/>
      <c r="L109" s="54"/>
      <c r="M109" s="54"/>
      <c r="N109" s="58"/>
    </row>
  </sheetData>
  <sortState ref="A350:N362">
    <sortCondition ref="L350:L362"/>
  </sortState>
  <mergeCells count="28">
    <mergeCell ref="A2:N2"/>
    <mergeCell ref="A3:M3"/>
    <mergeCell ref="F4:I4"/>
    <mergeCell ref="A6:C6"/>
    <mergeCell ref="A15:C15"/>
    <mergeCell ref="A48:M48"/>
    <mergeCell ref="A49:M49"/>
    <mergeCell ref="F50:I50"/>
    <mergeCell ref="A52:C52"/>
    <mergeCell ref="A66:C66"/>
    <mergeCell ref="A104:M104"/>
    <mergeCell ref="A107:M107"/>
    <mergeCell ref="A108:M108"/>
    <mergeCell ref="A109:M109"/>
    <mergeCell ref="A4:A5"/>
    <mergeCell ref="A50:A51"/>
    <mergeCell ref="B4:B5"/>
    <mergeCell ref="B50:B51"/>
    <mergeCell ref="C4:C5"/>
    <mergeCell ref="C50:C51"/>
    <mergeCell ref="D4:D5"/>
    <mergeCell ref="D50:D51"/>
    <mergeCell ref="L4:L5"/>
    <mergeCell ref="L50:L51"/>
    <mergeCell ref="M4:M5"/>
    <mergeCell ref="M50:M51"/>
    <mergeCell ref="N4:N5"/>
    <mergeCell ref="N50:N51"/>
  </mergeCells>
  <printOptions horizontalCentered="1"/>
  <pageMargins left="0.25" right="0.25" top="0.75" bottom="0.75" header="0.3" footer="0.3"/>
  <pageSetup paperSize="9" firstPageNumber="4294963191" orientation="portrait" useFirstPageNumber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topLeftCell="A2" workbookViewId="0">
      <selection activeCell="A10" sqref="A10"/>
    </sheetView>
  </sheetViews>
  <sheetFormatPr defaultColWidth="9" defaultRowHeight="15.6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2ndSpAcE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lenovo</cp:lastModifiedBy>
  <dcterms:created xsi:type="dcterms:W3CDTF">2008-04-17T14:13:00Z</dcterms:created>
  <cp:lastPrinted>2020-06-06T08:51:00Z</cp:lastPrinted>
  <dcterms:modified xsi:type="dcterms:W3CDTF">2020-06-06T10:22:48Z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