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<sst xmlns="http://schemas.openxmlformats.org/spreadsheetml/2006/main" count="216">
  <si>
    <r>
      <t>各位考生：</t>
    </r>
    <r>
      <rPr>
        <sz val="20"/>
        <color theme="1"/>
        <rFont val="宋体"/>
        <charset val="134"/>
        <scheme val="minor"/>
      </rPr>
      <t xml:space="preserve">
    根据《四川省社会科学院2021年硕士研究生招生复试录取工作办法》，我院2021年硕士研究生复试工作本着全面衡量、择优录取、宁缺毋滥的原则，经我院研究生招生工作领导小组审核，公示我院第一批拟录取名单，现将有关事宜通知如下：
    1、拟录取名单公示时间不少于10个工作日。
    2、专业面试成绩低于60分者，视作复试不合格，不予录取。
    3、若第一批公示的拟录取名单中有放弃的考生或有计划调整的专业，我院将根据专业排名依次进行补录（补录名单中有被其它学校拟录取的考生没有补录资格），并对变动内容另行公示10个工作日。
    4、最终录取名单须经教育部审核批准。录取通知书发放相关事宜另行通知。</t>
    </r>
    <r>
      <rPr>
        <sz val="22"/>
        <color theme="1"/>
        <rFont val="宋体"/>
        <charset val="134"/>
        <scheme val="minor"/>
      </rPr>
      <t xml:space="preserve">
 </t>
    </r>
  </si>
  <si>
    <t>哲学: （招生5人，考生5人）</t>
  </si>
  <si>
    <t>姓 名</t>
  </si>
  <si>
    <t>考生编号</t>
  </si>
  <si>
    <t>学 历</t>
  </si>
  <si>
    <t>初试成绩总分</t>
  </si>
  <si>
    <t>初试成绩占比
60%</t>
  </si>
  <si>
    <t>复试成绩</t>
  </si>
  <si>
    <t>复试成绩占比
40%</t>
  </si>
  <si>
    <t>总分</t>
  </si>
  <si>
    <t>排序</t>
  </si>
  <si>
    <t>同等学力加试成绩</t>
  </si>
  <si>
    <t>是否录取</t>
  </si>
  <si>
    <t>专业课面试</t>
  </si>
  <si>
    <t>英语听力与口语</t>
  </si>
  <si>
    <t>复试
总分</t>
  </si>
  <si>
    <t>百分制</t>
  </si>
  <si>
    <r>
      <rPr>
        <b/>
        <sz val="11"/>
        <rFont val="宋体"/>
        <charset val="134"/>
      </rPr>
      <t>复试成绩</t>
    </r>
    <r>
      <rPr>
        <b/>
        <sz val="11"/>
        <rFont val="Times New Roman"/>
        <charset val="134"/>
      </rPr>
      <t>+</t>
    </r>
    <r>
      <rPr>
        <b/>
        <sz val="11"/>
        <rFont val="宋体"/>
        <charset val="134"/>
      </rPr>
      <t>初试成绩</t>
    </r>
  </si>
  <si>
    <t>一志愿考生（5人）</t>
  </si>
  <si>
    <t>罗子豪</t>
  </si>
  <si>
    <t>891011010100008</t>
  </si>
  <si>
    <t>同等学力</t>
  </si>
  <si>
    <t>合格</t>
  </si>
  <si>
    <t>拟录取</t>
  </si>
  <si>
    <t>刘倩</t>
  </si>
  <si>
    <t>891011010100007</t>
  </si>
  <si>
    <t>本科</t>
  </si>
  <si>
    <t>牟奕璇</t>
  </si>
  <si>
    <t>891011010100009</t>
  </si>
  <si>
    <t>唐颖</t>
  </si>
  <si>
    <t>891011010100016</t>
  </si>
  <si>
    <t>蔡永琦</t>
  </si>
  <si>
    <t>891011010100011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</si>
  <si>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注：</t>
    </r>
    <r>
      <rPr>
        <b/>
        <sz val="12"/>
        <rFont val="Times New Roman"/>
        <charset val="134"/>
      </rPr>
      <t xml:space="preserve"> 1</t>
    </r>
    <r>
      <rPr>
        <b/>
        <sz val="12"/>
        <rFont val="宋体"/>
        <charset val="134"/>
      </rPr>
      <t>、总分＝初试成绩</t>
    </r>
    <r>
      <rPr>
        <b/>
        <sz val="12"/>
        <rFont val="Times New Roman"/>
        <charset val="134"/>
      </rPr>
      <t>/5 * 60% +</t>
    </r>
    <r>
      <rPr>
        <b/>
        <sz val="12"/>
        <rFont val="宋体"/>
        <charset val="134"/>
      </rPr>
      <t>复试成绩</t>
    </r>
    <r>
      <rPr>
        <b/>
        <sz val="12"/>
        <rFont val="Times New Roman"/>
        <charset val="134"/>
      </rPr>
      <t>/1.2*40%</t>
    </r>
    <r>
      <rPr>
        <b/>
        <sz val="12"/>
        <rFont val="宋体"/>
        <charset val="134"/>
      </rPr>
      <t>。</t>
    </r>
  </si>
  <si>
    <t xml:space="preserve">     2、不合格考生是指专业复试面试成绩低于60分的考生。</t>
  </si>
  <si>
    <t>金融学: （招生3人，考生8人）</t>
  </si>
  <si>
    <t>是否
录取</t>
  </si>
  <si>
    <t>一志愿考生（1人）</t>
  </si>
  <si>
    <t>艾佳</t>
  </si>
  <si>
    <t>调剂考生（8人）</t>
  </si>
  <si>
    <t>张伦</t>
  </si>
  <si>
    <t>魏继媛</t>
  </si>
  <si>
    <t>靳家钰</t>
  </si>
  <si>
    <t>艾吴子康</t>
  </si>
  <si>
    <t>肖文杰</t>
  </si>
  <si>
    <t>何颜利</t>
  </si>
  <si>
    <t>陈婷</t>
  </si>
  <si>
    <t>中外政治制度: （招生4人,考生4人）</t>
  </si>
  <si>
    <t>初试成绩</t>
  </si>
  <si>
    <t>合计</t>
  </si>
  <si>
    <r>
      <rPr>
        <b/>
        <sz val="12"/>
        <rFont val="宋体"/>
        <charset val="134"/>
      </rPr>
      <t>复试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初试</t>
    </r>
  </si>
  <si>
    <t>一志愿考生（4人）</t>
  </si>
  <si>
    <t>敬宇</t>
  </si>
  <si>
    <t>891011030200009</t>
  </si>
  <si>
    <t>申淞超</t>
  </si>
  <si>
    <t>891011030200004</t>
  </si>
  <si>
    <t>冷枫荻</t>
  </si>
  <si>
    <t>891011030200022</t>
  </si>
  <si>
    <t>廖永华</t>
  </si>
  <si>
    <t>891011030200008</t>
  </si>
  <si>
    <t>政治学理论: （招生1人,考生1人）</t>
  </si>
  <si>
    <t>谢亚东</t>
  </si>
  <si>
    <t>891011030200002</t>
  </si>
  <si>
    <t>社会学：（招生 7人,考生7人）</t>
  </si>
  <si>
    <t>一志愿考生(7人)</t>
  </si>
  <si>
    <t>韩抒洁</t>
  </si>
  <si>
    <t>891011030300018</t>
  </si>
  <si>
    <t>杨力</t>
  </si>
  <si>
    <t>891011030300013</t>
  </si>
  <si>
    <t>赵悦彤</t>
  </si>
  <si>
    <t>891011030300016</t>
  </si>
  <si>
    <t>刘艺</t>
  </si>
  <si>
    <t>891011030300035</t>
  </si>
  <si>
    <t>李泽西</t>
  </si>
  <si>
    <t>891011030300032</t>
  </si>
  <si>
    <t>康莹</t>
  </si>
  <si>
    <t>891011030300023</t>
  </si>
  <si>
    <t>向雅书</t>
  </si>
  <si>
    <t>891011030300017</t>
  </si>
  <si>
    <t>公共政策与公共管理: （招生4人，考生5人）</t>
  </si>
  <si>
    <t>一志愿考生(5人)</t>
  </si>
  <si>
    <t>赵发源</t>
  </si>
  <si>
    <t>891011030200037</t>
  </si>
  <si>
    <t>童林</t>
  </si>
  <si>
    <t>891011030200045</t>
  </si>
  <si>
    <t xml:space="preserve">董昱宏 </t>
  </si>
  <si>
    <t>891011030200030</t>
  </si>
  <si>
    <t>方丽云</t>
  </si>
  <si>
    <t>891011030200036</t>
  </si>
  <si>
    <t>王俊</t>
  </si>
  <si>
    <t>891011030200046</t>
  </si>
  <si>
    <t>新闻传播学:（招生8人，考生8人）</t>
  </si>
  <si>
    <t>推免生（1人）</t>
  </si>
  <si>
    <t>沈誉倩</t>
  </si>
  <si>
    <t>891011106369999</t>
  </si>
  <si>
    <t>一志愿考生（7人）</t>
  </si>
  <si>
    <t>毛又平</t>
  </si>
  <si>
    <t>891011050300024</t>
  </si>
  <si>
    <t>刘昱纯</t>
  </si>
  <si>
    <t>891011050300014</t>
  </si>
  <si>
    <t>孟琪</t>
  </si>
  <si>
    <t>891011050300020</t>
  </si>
  <si>
    <t>谢睡莲</t>
  </si>
  <si>
    <t>891011050300018</t>
  </si>
  <si>
    <t>徐宁</t>
  </si>
  <si>
    <t>891011050300007</t>
  </si>
  <si>
    <t>安洋</t>
  </si>
  <si>
    <t>891011050300001</t>
  </si>
  <si>
    <t>曹艺馨</t>
  </si>
  <si>
    <t>891011050300008</t>
  </si>
  <si>
    <t>农村发展: （招生14人，考生17人）</t>
  </si>
  <si>
    <t>一志愿考生（17人）</t>
  </si>
  <si>
    <t>倪可洋</t>
  </si>
  <si>
    <t>891011095100047</t>
  </si>
  <si>
    <t>李玲</t>
  </si>
  <si>
    <t>891011095100039</t>
  </si>
  <si>
    <t>吴思雨</t>
  </si>
  <si>
    <t>891011095100028</t>
  </si>
  <si>
    <t>赵桂平</t>
  </si>
  <si>
    <t>891011095100023</t>
  </si>
  <si>
    <t>陈美利</t>
  </si>
  <si>
    <t>891011095100040</t>
  </si>
  <si>
    <t>刘思雨</t>
  </si>
  <si>
    <t>891011095100032</t>
  </si>
  <si>
    <t>陆晓玲</t>
  </si>
  <si>
    <t>891011095100041</t>
  </si>
  <si>
    <t>张显浩</t>
  </si>
  <si>
    <t>891011095100029</t>
  </si>
  <si>
    <t>张正霞</t>
  </si>
  <si>
    <t>891011095100031</t>
  </si>
  <si>
    <t>孙玺</t>
  </si>
  <si>
    <t>891011095100027</t>
  </si>
  <si>
    <t>雍兴凡</t>
  </si>
  <si>
    <t>891011095100024</t>
  </si>
  <si>
    <t>张慧</t>
  </si>
  <si>
    <t>891011095100045</t>
  </si>
  <si>
    <t>同等</t>
  </si>
  <si>
    <t>段军</t>
  </si>
  <si>
    <t>891011095100038</t>
  </si>
  <si>
    <t>唐铭骏</t>
  </si>
  <si>
    <t>891011095100025</t>
  </si>
  <si>
    <t>不合格考生</t>
  </si>
  <si>
    <t>陈倩</t>
  </si>
  <si>
    <t>891011095100035</t>
  </si>
  <si>
    <t>杨静</t>
  </si>
  <si>
    <t>891011095100043</t>
  </si>
  <si>
    <t>徐小慧</t>
  </si>
  <si>
    <t>891011095100044</t>
  </si>
  <si>
    <t>法律（非法学）: （招生20人，考生33人）</t>
  </si>
  <si>
    <t>一志愿考生（33人）</t>
  </si>
  <si>
    <t>苏航</t>
  </si>
  <si>
    <t>891011035100130</t>
  </si>
  <si>
    <t>左嘉鑫</t>
  </si>
  <si>
    <t>891011035100083</t>
  </si>
  <si>
    <t>彭媛</t>
  </si>
  <si>
    <t>891011035100080</t>
  </si>
  <si>
    <t>邹宜君</t>
  </si>
  <si>
    <t>891011035100032</t>
  </si>
  <si>
    <t>陈洪瑞</t>
  </si>
  <si>
    <t>891011035100015</t>
  </si>
  <si>
    <t>何梅</t>
  </si>
  <si>
    <t>891011035100035</t>
  </si>
  <si>
    <t>周帅</t>
  </si>
  <si>
    <t>891011035100039</t>
  </si>
  <si>
    <t>崔琴</t>
  </si>
  <si>
    <t>891011035100065</t>
  </si>
  <si>
    <t>兰婕</t>
  </si>
  <si>
    <t>891011035100038</t>
  </si>
  <si>
    <t>李恒轩</t>
  </si>
  <si>
    <t>891011035100008</t>
  </si>
  <si>
    <t>廖晓菲</t>
  </si>
  <si>
    <t>891011035100048</t>
  </si>
  <si>
    <t>黎佩</t>
  </si>
  <si>
    <t>891011035100060</t>
  </si>
  <si>
    <t>蒲凡</t>
  </si>
  <si>
    <t>891011035100058</t>
  </si>
  <si>
    <t>杨荣黎</t>
  </si>
  <si>
    <t>891011035100134</t>
  </si>
  <si>
    <t xml:space="preserve">胡蝶 </t>
  </si>
  <si>
    <t>891011035100062</t>
  </si>
  <si>
    <t>刘劲汐</t>
  </si>
  <si>
    <t>891011035100056</t>
  </si>
  <si>
    <t>梁曼</t>
  </si>
  <si>
    <t>891011035100086</t>
  </si>
  <si>
    <t>郑梦宇</t>
  </si>
  <si>
    <t>891011035100042</t>
  </si>
  <si>
    <t>吴培毓</t>
  </si>
  <si>
    <t>891011035100057</t>
  </si>
  <si>
    <t>周宇航</t>
  </si>
  <si>
    <t>891011035100063</t>
  </si>
  <si>
    <t>张付同</t>
  </si>
  <si>
    <t>891011035100009</t>
  </si>
  <si>
    <t>刘雁翎</t>
  </si>
  <si>
    <t>891011035100044</t>
  </si>
  <si>
    <t>陈一锋</t>
  </si>
  <si>
    <t>891011035100129</t>
  </si>
  <si>
    <t>赵薇</t>
  </si>
  <si>
    <t>891011035100089</t>
  </si>
  <si>
    <t>何娜</t>
  </si>
  <si>
    <t>891011035100031</t>
  </si>
  <si>
    <t>刘颖</t>
  </si>
  <si>
    <t>891011035100085</t>
  </si>
  <si>
    <t>雷小聪</t>
  </si>
  <si>
    <t>891011035100007</t>
  </si>
  <si>
    <t>叶华萍</t>
  </si>
  <si>
    <t>891011035100114</t>
  </si>
  <si>
    <t>吴哲</t>
  </si>
  <si>
    <t>891011035100010</t>
  </si>
  <si>
    <t>朱兆宇</t>
  </si>
  <si>
    <t>891011035100069</t>
  </si>
  <si>
    <t>王旋</t>
  </si>
  <si>
    <t>891011035100055</t>
  </si>
  <si>
    <t>张鑫</t>
  </si>
  <si>
    <t>891011035100106</t>
  </si>
  <si>
    <t>黄丹</t>
  </si>
  <si>
    <t>891011035100018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</si>
</sst>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  <numFmt numFmtId="178" formatCode="0_ "/>
    <numFmt numFmtId="179" formatCode="0.00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color rgb="FFFF0000"/>
      <name val="华文中宋"/>
      <charset val="134"/>
    </font>
    <font>
      <b/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宋体"/>
      <charset val="134"/>
      <scheme val="minor"/>
    </font>
    <font>
      <sz val="10.5"/>
      <name val="Times New Roman"/>
      <charset val="134"/>
    </font>
    <font>
      <b/>
      <sz val="12"/>
      <name val="楷体_GB2312"/>
      <charset val="134"/>
    </font>
    <font>
      <sz val="12"/>
      <color indexed="8"/>
      <name val="宋体"/>
      <charset val="134"/>
    </font>
    <font>
      <sz val="12"/>
      <name val="楷体_GB2312"/>
      <charset val="134"/>
    </font>
    <font>
      <b/>
      <sz val="22"/>
      <name val="华文中宋"/>
      <charset val="134"/>
    </font>
    <font>
      <b/>
      <sz val="11"/>
      <name val="宋体"/>
      <charset val="134"/>
    </font>
    <font>
      <sz val="10.5"/>
      <color rgb="FFFF0000"/>
      <name val="Times New Roman"/>
      <charset val="134"/>
    </font>
    <font>
      <sz val="12"/>
      <color rgb="FFFF0000"/>
      <name val="宋体"/>
      <charset val="134"/>
    </font>
    <font>
      <sz val="10.5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name val="Times New Roman"/>
      <charset val="134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6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7" fillId="13" borderId="16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1"/>
  <sheetViews>
    <sheetView tabSelected="1" workbookViewId="0">
      <selection activeCell="A1" sqref="A1:N1"/>
    </sheetView>
  </sheetViews>
  <sheetFormatPr defaultColWidth="8.73148148148148" defaultRowHeight="14.4"/>
  <cols>
    <col min="2" max="2" width="19.9074074074074" customWidth="1"/>
    <col min="3" max="3" width="6.55555555555556" customWidth="1"/>
    <col min="12" max="12" width="7.33333333333333" customWidth="1"/>
  </cols>
  <sheetData>
    <row r="1" ht="342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2" customHeight="1"/>
    <row r="3" ht="31.2" spans="1:1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6"/>
    </row>
    <row r="4" ht="29" customHeight="1" spans="1:14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/>
      <c r="H4" s="5"/>
      <c r="I4" s="5"/>
      <c r="J4" s="7" t="s">
        <v>8</v>
      </c>
      <c r="K4" s="7" t="s">
        <v>9</v>
      </c>
      <c r="L4" s="5" t="s">
        <v>10</v>
      </c>
      <c r="M4" s="5" t="s">
        <v>11</v>
      </c>
      <c r="N4" s="47" t="s">
        <v>12</v>
      </c>
    </row>
    <row r="5" ht="46.8" spans="1:14">
      <c r="A5" s="5"/>
      <c r="B5" s="6"/>
      <c r="C5" s="5"/>
      <c r="D5" s="5"/>
      <c r="E5" s="7"/>
      <c r="F5" s="5" t="s">
        <v>13</v>
      </c>
      <c r="G5" s="8" t="s">
        <v>14</v>
      </c>
      <c r="H5" s="5" t="s">
        <v>15</v>
      </c>
      <c r="I5" s="7" t="s">
        <v>16</v>
      </c>
      <c r="J5" s="7"/>
      <c r="K5" s="48" t="s">
        <v>17</v>
      </c>
      <c r="L5" s="5"/>
      <c r="M5" s="5"/>
      <c r="N5" s="47"/>
    </row>
    <row r="6" ht="23" customHeight="1" spans="1:14">
      <c r="A6" s="9" t="s">
        <v>18</v>
      </c>
      <c r="B6" s="10"/>
      <c r="C6" s="11"/>
      <c r="D6" s="12"/>
      <c r="E6" s="13"/>
      <c r="F6" s="14"/>
      <c r="G6" s="14"/>
      <c r="H6" s="14"/>
      <c r="I6" s="13"/>
      <c r="J6" s="13"/>
      <c r="K6" s="13"/>
      <c r="L6" s="14"/>
      <c r="M6" s="14"/>
      <c r="N6" s="14"/>
    </row>
    <row r="7" ht="30" customHeight="1" spans="1:14">
      <c r="A7" s="15" t="s">
        <v>19</v>
      </c>
      <c r="B7" s="16" t="s">
        <v>20</v>
      </c>
      <c r="C7" s="14" t="s">
        <v>21</v>
      </c>
      <c r="D7" s="12">
        <v>346</v>
      </c>
      <c r="E7" s="13">
        <f t="shared" ref="E7:E11" si="0">D7/5*60%</f>
        <v>41.52</v>
      </c>
      <c r="F7" s="14">
        <v>91.2</v>
      </c>
      <c r="G7" s="14">
        <v>15</v>
      </c>
      <c r="H7" s="14">
        <f t="shared" ref="H7:H11" si="1">F7+G7</f>
        <v>106.2</v>
      </c>
      <c r="I7" s="13">
        <f t="shared" ref="I7:I11" si="2">H7/1.2</f>
        <v>88.5</v>
      </c>
      <c r="J7" s="13">
        <f t="shared" ref="J7:J11" si="3">I7*40%</f>
        <v>35.4</v>
      </c>
      <c r="K7" s="13">
        <f t="shared" ref="K7:K11" si="4">E7+J7</f>
        <v>76.92</v>
      </c>
      <c r="L7" s="14">
        <v>1</v>
      </c>
      <c r="M7" s="14" t="s">
        <v>22</v>
      </c>
      <c r="N7" s="14" t="s">
        <v>23</v>
      </c>
    </row>
    <row r="8" ht="30" customHeight="1" spans="1:14">
      <c r="A8" s="15" t="s">
        <v>24</v>
      </c>
      <c r="B8" s="16" t="s">
        <v>25</v>
      </c>
      <c r="C8" s="14" t="s">
        <v>26</v>
      </c>
      <c r="D8" s="12">
        <v>333</v>
      </c>
      <c r="E8" s="13">
        <f t="shared" si="0"/>
        <v>39.96</v>
      </c>
      <c r="F8" s="14">
        <v>92</v>
      </c>
      <c r="G8" s="14">
        <v>16</v>
      </c>
      <c r="H8" s="14">
        <f t="shared" si="1"/>
        <v>108</v>
      </c>
      <c r="I8" s="13">
        <f t="shared" si="2"/>
        <v>90</v>
      </c>
      <c r="J8" s="13">
        <f t="shared" si="3"/>
        <v>36</v>
      </c>
      <c r="K8" s="13">
        <f t="shared" si="4"/>
        <v>75.96</v>
      </c>
      <c r="L8" s="14">
        <v>2</v>
      </c>
      <c r="M8" s="14"/>
      <c r="N8" s="14" t="s">
        <v>23</v>
      </c>
    </row>
    <row r="9" ht="30" customHeight="1" spans="1:14">
      <c r="A9" s="15" t="s">
        <v>27</v>
      </c>
      <c r="B9" s="16" t="s">
        <v>28</v>
      </c>
      <c r="C9" s="14" t="s">
        <v>26</v>
      </c>
      <c r="D9" s="12">
        <v>326</v>
      </c>
      <c r="E9" s="13">
        <f t="shared" si="0"/>
        <v>39.12</v>
      </c>
      <c r="F9" s="14">
        <v>86</v>
      </c>
      <c r="G9" s="14">
        <v>19</v>
      </c>
      <c r="H9" s="14">
        <f t="shared" si="1"/>
        <v>105</v>
      </c>
      <c r="I9" s="13">
        <f t="shared" si="2"/>
        <v>87.5</v>
      </c>
      <c r="J9" s="13">
        <f t="shared" si="3"/>
        <v>35</v>
      </c>
      <c r="K9" s="13">
        <f t="shared" si="4"/>
        <v>74.12</v>
      </c>
      <c r="L9" s="14">
        <v>3</v>
      </c>
      <c r="M9" s="14"/>
      <c r="N9" s="14" t="s">
        <v>23</v>
      </c>
    </row>
    <row r="10" ht="30" customHeight="1" spans="1:14">
      <c r="A10" s="15" t="s">
        <v>29</v>
      </c>
      <c r="B10" s="16" t="s">
        <v>30</v>
      </c>
      <c r="C10" s="14" t="s">
        <v>26</v>
      </c>
      <c r="D10" s="12">
        <v>330</v>
      </c>
      <c r="E10" s="13">
        <f t="shared" si="0"/>
        <v>39.6</v>
      </c>
      <c r="F10" s="14">
        <v>87.6</v>
      </c>
      <c r="G10" s="14">
        <v>15</v>
      </c>
      <c r="H10" s="14">
        <f t="shared" si="1"/>
        <v>102.6</v>
      </c>
      <c r="I10" s="13">
        <f t="shared" si="2"/>
        <v>85.5</v>
      </c>
      <c r="J10" s="13">
        <f t="shared" si="3"/>
        <v>34.2</v>
      </c>
      <c r="K10" s="13">
        <f t="shared" si="4"/>
        <v>73.8</v>
      </c>
      <c r="L10" s="14">
        <v>4</v>
      </c>
      <c r="M10" s="14"/>
      <c r="N10" s="14" t="s">
        <v>23</v>
      </c>
    </row>
    <row r="11" ht="30" customHeight="1" spans="1:14">
      <c r="A11" s="15" t="s">
        <v>31</v>
      </c>
      <c r="B11" s="16" t="s">
        <v>32</v>
      </c>
      <c r="C11" s="14" t="s">
        <v>26</v>
      </c>
      <c r="D11" s="12">
        <v>306</v>
      </c>
      <c r="E11" s="13">
        <f t="shared" si="0"/>
        <v>36.72</v>
      </c>
      <c r="F11" s="14">
        <v>90.4</v>
      </c>
      <c r="G11" s="14">
        <v>14</v>
      </c>
      <c r="H11" s="14">
        <f t="shared" si="1"/>
        <v>104.4</v>
      </c>
      <c r="I11" s="13">
        <f t="shared" si="2"/>
        <v>87</v>
      </c>
      <c r="J11" s="13">
        <f t="shared" si="3"/>
        <v>34.8</v>
      </c>
      <c r="K11" s="13">
        <f t="shared" si="4"/>
        <v>71.52</v>
      </c>
      <c r="L11" s="14">
        <v>5</v>
      </c>
      <c r="M11" s="14"/>
      <c r="N11" s="14" t="s">
        <v>23</v>
      </c>
    </row>
    <row r="12" s="1" customFormat="1" ht="15.6" spans="1:13">
      <c r="A12" s="17" t="s">
        <v>33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="1" customFormat="1" ht="15.6" spans="1:13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="1" customFormat="1" ht="19" customHeight="1"/>
    <row r="15" ht="31.2" spans="1:14">
      <c r="A15" s="19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49"/>
    </row>
    <row r="16" ht="15.6" spans="1:14">
      <c r="A16" s="20" t="s">
        <v>2</v>
      </c>
      <c r="B16" s="20" t="s">
        <v>3</v>
      </c>
      <c r="C16" s="20" t="s">
        <v>4</v>
      </c>
      <c r="D16" s="20" t="s">
        <v>5</v>
      </c>
      <c r="E16" s="21" t="s">
        <v>6</v>
      </c>
      <c r="F16" s="22" t="s">
        <v>7</v>
      </c>
      <c r="G16" s="23"/>
      <c r="H16" s="23"/>
      <c r="I16" s="40"/>
      <c r="J16" s="21" t="s">
        <v>8</v>
      </c>
      <c r="K16" s="7" t="s">
        <v>9</v>
      </c>
      <c r="L16" s="20" t="s">
        <v>10</v>
      </c>
      <c r="M16" s="20" t="s">
        <v>11</v>
      </c>
      <c r="N16" s="50" t="s">
        <v>36</v>
      </c>
    </row>
    <row r="17" ht="46.8" spans="1:14">
      <c r="A17" s="24"/>
      <c r="B17" s="24"/>
      <c r="C17" s="24"/>
      <c r="D17" s="24"/>
      <c r="E17" s="25"/>
      <c r="F17" s="5" t="s">
        <v>13</v>
      </c>
      <c r="G17" s="8" t="s">
        <v>14</v>
      </c>
      <c r="H17" s="5" t="s">
        <v>15</v>
      </c>
      <c r="I17" s="7" t="s">
        <v>16</v>
      </c>
      <c r="J17" s="25"/>
      <c r="K17" s="48" t="s">
        <v>17</v>
      </c>
      <c r="L17" s="24"/>
      <c r="M17" s="24"/>
      <c r="N17" s="51"/>
    </row>
    <row r="18" ht="30" customHeight="1" spans="1:14">
      <c r="A18" s="8" t="s">
        <v>37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2"/>
    </row>
    <row r="19" ht="30" customHeight="1" spans="1:14">
      <c r="A19" s="15" t="s">
        <v>38</v>
      </c>
      <c r="B19" s="26">
        <v>891011020200014</v>
      </c>
      <c r="C19" s="14" t="s">
        <v>26</v>
      </c>
      <c r="D19" s="12">
        <v>348</v>
      </c>
      <c r="E19" s="13">
        <f t="shared" ref="E19:E27" si="5">D19/5*60%</f>
        <v>41.76</v>
      </c>
      <c r="F19" s="14">
        <v>90</v>
      </c>
      <c r="G19" s="14">
        <v>18</v>
      </c>
      <c r="H19" s="14">
        <f t="shared" ref="H19:H27" si="6">F19+G19</f>
        <v>108</v>
      </c>
      <c r="I19" s="13">
        <f t="shared" ref="I19:I27" si="7">H19/1.2</f>
        <v>90</v>
      </c>
      <c r="J19" s="13">
        <f t="shared" ref="J19:J27" si="8">I19*40%</f>
        <v>36</v>
      </c>
      <c r="K19" s="13">
        <f t="shared" ref="K19:K27" si="9">E19+J19</f>
        <v>77.76</v>
      </c>
      <c r="L19" s="14">
        <v>1</v>
      </c>
      <c r="M19" s="14"/>
      <c r="N19" s="14" t="s">
        <v>23</v>
      </c>
    </row>
    <row r="20" ht="30" customHeight="1" spans="1:14">
      <c r="A20" s="9" t="s">
        <v>39</v>
      </c>
      <c r="B20" s="10"/>
      <c r="C20" s="11"/>
      <c r="D20" s="12"/>
      <c r="E20" s="13"/>
      <c r="F20" s="14"/>
      <c r="G20" s="14"/>
      <c r="H20" s="14"/>
      <c r="I20" s="13"/>
      <c r="J20" s="13"/>
      <c r="K20" s="13"/>
      <c r="L20" s="14"/>
      <c r="M20" s="14"/>
      <c r="N20" s="14"/>
    </row>
    <row r="21" ht="30" customHeight="1" spans="1:14">
      <c r="A21" s="15" t="s">
        <v>40</v>
      </c>
      <c r="B21" s="26">
        <v>106511020293257</v>
      </c>
      <c r="C21" s="14" t="s">
        <v>26</v>
      </c>
      <c r="D21" s="27">
        <v>368</v>
      </c>
      <c r="E21" s="13">
        <f t="shared" si="5"/>
        <v>44.16</v>
      </c>
      <c r="F21" s="14">
        <v>90.4</v>
      </c>
      <c r="G21" s="14">
        <v>14</v>
      </c>
      <c r="H21" s="14">
        <f t="shared" si="6"/>
        <v>104.4</v>
      </c>
      <c r="I21" s="13">
        <f t="shared" si="7"/>
        <v>87</v>
      </c>
      <c r="J21" s="13">
        <f t="shared" si="8"/>
        <v>34.8</v>
      </c>
      <c r="K21" s="13">
        <f t="shared" si="9"/>
        <v>78.96</v>
      </c>
      <c r="L21" s="14">
        <v>1</v>
      </c>
      <c r="M21" s="12"/>
      <c r="N21" s="14" t="s">
        <v>23</v>
      </c>
    </row>
    <row r="22" ht="30" customHeight="1" spans="1:14">
      <c r="A22" s="15" t="s">
        <v>41</v>
      </c>
      <c r="B22" s="26">
        <v>106511020204288</v>
      </c>
      <c r="C22" s="14" t="s">
        <v>26</v>
      </c>
      <c r="D22" s="27">
        <v>370</v>
      </c>
      <c r="E22" s="13">
        <f t="shared" si="5"/>
        <v>44.4</v>
      </c>
      <c r="F22" s="14">
        <v>84</v>
      </c>
      <c r="G22" s="14">
        <v>15</v>
      </c>
      <c r="H22" s="14">
        <f t="shared" si="6"/>
        <v>99</v>
      </c>
      <c r="I22" s="13">
        <f t="shared" si="7"/>
        <v>82.5</v>
      </c>
      <c r="J22" s="13">
        <f t="shared" si="8"/>
        <v>33</v>
      </c>
      <c r="K22" s="13">
        <f t="shared" si="9"/>
        <v>77.4</v>
      </c>
      <c r="L22" s="14">
        <v>2</v>
      </c>
      <c r="M22" s="12"/>
      <c r="N22" s="14" t="s">
        <v>23</v>
      </c>
    </row>
    <row r="23" ht="30" customHeight="1" spans="1:14">
      <c r="A23" s="15" t="s">
        <v>42</v>
      </c>
      <c r="B23" s="26">
        <v>106101020210470</v>
      </c>
      <c r="C23" s="14" t="s">
        <v>21</v>
      </c>
      <c r="D23" s="27">
        <v>362</v>
      </c>
      <c r="E23" s="13">
        <f t="shared" si="5"/>
        <v>43.44</v>
      </c>
      <c r="F23" s="14">
        <v>82.6</v>
      </c>
      <c r="G23" s="14">
        <v>17</v>
      </c>
      <c r="H23" s="14">
        <f t="shared" si="6"/>
        <v>99.6</v>
      </c>
      <c r="I23" s="13">
        <f t="shared" si="7"/>
        <v>83</v>
      </c>
      <c r="J23" s="13">
        <f t="shared" si="8"/>
        <v>33.2</v>
      </c>
      <c r="K23" s="13">
        <f t="shared" si="9"/>
        <v>76.64</v>
      </c>
      <c r="L23" s="14">
        <v>3</v>
      </c>
      <c r="M23" s="14" t="s">
        <v>22</v>
      </c>
      <c r="N23" s="14"/>
    </row>
    <row r="24" ht="30" customHeight="1" spans="1:14">
      <c r="A24" s="15" t="s">
        <v>43</v>
      </c>
      <c r="B24" s="26">
        <v>106511020293011</v>
      </c>
      <c r="C24" s="14" t="s">
        <v>26</v>
      </c>
      <c r="D24" s="27">
        <v>355</v>
      </c>
      <c r="E24" s="13">
        <f t="shared" si="5"/>
        <v>42.6</v>
      </c>
      <c r="F24" s="14">
        <v>79.4</v>
      </c>
      <c r="G24" s="14">
        <v>17</v>
      </c>
      <c r="H24" s="14">
        <f t="shared" si="6"/>
        <v>96.4</v>
      </c>
      <c r="I24" s="13">
        <f t="shared" si="7"/>
        <v>80.3333333333333</v>
      </c>
      <c r="J24" s="13">
        <f t="shared" si="8"/>
        <v>32.1333333333333</v>
      </c>
      <c r="K24" s="13">
        <f t="shared" si="9"/>
        <v>74.7333333333333</v>
      </c>
      <c r="L24" s="14">
        <v>4</v>
      </c>
      <c r="M24" s="12"/>
      <c r="N24" s="14"/>
    </row>
    <row r="25" ht="30" customHeight="1" spans="1:14">
      <c r="A25" s="15" t="s">
        <v>44</v>
      </c>
      <c r="B25" s="26">
        <v>106511020204193</v>
      </c>
      <c r="C25" s="14" t="s">
        <v>26</v>
      </c>
      <c r="D25" s="27">
        <v>349</v>
      </c>
      <c r="E25" s="13">
        <f t="shared" si="5"/>
        <v>41.88</v>
      </c>
      <c r="F25" s="14">
        <v>80.2</v>
      </c>
      <c r="G25" s="14">
        <v>18</v>
      </c>
      <c r="H25" s="14">
        <f t="shared" si="6"/>
        <v>98.2</v>
      </c>
      <c r="I25" s="13">
        <f t="shared" si="7"/>
        <v>81.8333333333333</v>
      </c>
      <c r="J25" s="13">
        <f t="shared" si="8"/>
        <v>32.7333333333333</v>
      </c>
      <c r="K25" s="13">
        <f t="shared" si="9"/>
        <v>74.6133333333333</v>
      </c>
      <c r="L25" s="14">
        <v>5</v>
      </c>
      <c r="M25" s="12"/>
      <c r="N25" s="14"/>
    </row>
    <row r="26" ht="30" customHeight="1" spans="1:14">
      <c r="A26" s="15" t="s">
        <v>45</v>
      </c>
      <c r="B26" s="26">
        <v>106511020204371</v>
      </c>
      <c r="C26" s="14" t="s">
        <v>26</v>
      </c>
      <c r="D26" s="27">
        <v>349</v>
      </c>
      <c r="E26" s="13">
        <f t="shared" si="5"/>
        <v>41.88</v>
      </c>
      <c r="F26" s="14">
        <v>83</v>
      </c>
      <c r="G26" s="14">
        <v>15</v>
      </c>
      <c r="H26" s="14">
        <f t="shared" si="6"/>
        <v>98</v>
      </c>
      <c r="I26" s="13">
        <f t="shared" si="7"/>
        <v>81.6666666666667</v>
      </c>
      <c r="J26" s="13">
        <f t="shared" si="8"/>
        <v>32.6666666666667</v>
      </c>
      <c r="K26" s="13">
        <f t="shared" si="9"/>
        <v>74.5466666666667</v>
      </c>
      <c r="L26" s="14">
        <v>6</v>
      </c>
      <c r="M26" s="12"/>
      <c r="N26" s="14"/>
    </row>
    <row r="27" ht="30" customHeight="1" spans="1:14">
      <c r="A27" s="15" t="s">
        <v>46</v>
      </c>
      <c r="B27" s="26">
        <v>105591210020069</v>
      </c>
      <c r="C27" s="14" t="s">
        <v>26</v>
      </c>
      <c r="D27" s="27">
        <v>348</v>
      </c>
      <c r="E27" s="13">
        <f t="shared" si="5"/>
        <v>41.76</v>
      </c>
      <c r="F27" s="14">
        <v>61</v>
      </c>
      <c r="G27" s="14">
        <v>14</v>
      </c>
      <c r="H27" s="14">
        <f t="shared" si="6"/>
        <v>75</v>
      </c>
      <c r="I27" s="13">
        <f t="shared" si="7"/>
        <v>62.5</v>
      </c>
      <c r="J27" s="13">
        <f t="shared" si="8"/>
        <v>25</v>
      </c>
      <c r="K27" s="13">
        <f t="shared" si="9"/>
        <v>66.76</v>
      </c>
      <c r="L27" s="14">
        <v>7</v>
      </c>
      <c r="M27" s="12"/>
      <c r="N27" s="14"/>
    </row>
    <row r="28" s="1" customFormat="1" ht="13" customHeight="1" spans="1:13">
      <c r="A28" s="17" t="s">
        <v>33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="1" customFormat="1" ht="14.25" customHeight="1" spans="1:13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2" ht="22.8" spans="1:14">
      <c r="A32" s="28" t="s">
        <v>47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3"/>
    </row>
    <row r="33" ht="31.2" spans="1:14">
      <c r="A33" s="29" t="s">
        <v>2</v>
      </c>
      <c r="B33" s="30" t="s">
        <v>3</v>
      </c>
      <c r="C33" s="29" t="s">
        <v>4</v>
      </c>
      <c r="D33" s="29" t="s">
        <v>5</v>
      </c>
      <c r="E33" s="7" t="s">
        <v>48</v>
      </c>
      <c r="F33" s="22" t="s">
        <v>7</v>
      </c>
      <c r="G33" s="23"/>
      <c r="H33" s="23"/>
      <c r="I33" s="40"/>
      <c r="J33" s="7" t="s">
        <v>7</v>
      </c>
      <c r="K33" s="7" t="s">
        <v>9</v>
      </c>
      <c r="L33" s="29" t="s">
        <v>10</v>
      </c>
      <c r="M33" s="29" t="s">
        <v>11</v>
      </c>
      <c r="N33" s="50" t="s">
        <v>36</v>
      </c>
    </row>
    <row r="34" ht="46.8" spans="1:14">
      <c r="A34" s="31"/>
      <c r="B34" s="32"/>
      <c r="C34" s="31"/>
      <c r="D34" s="31"/>
      <c r="E34" s="33">
        <v>0.6</v>
      </c>
      <c r="F34" s="5" t="s">
        <v>13</v>
      </c>
      <c r="G34" s="5" t="s">
        <v>14</v>
      </c>
      <c r="H34" s="29" t="s">
        <v>49</v>
      </c>
      <c r="I34" s="21" t="s">
        <v>16</v>
      </c>
      <c r="J34" s="33">
        <v>0.4</v>
      </c>
      <c r="K34" s="7" t="s">
        <v>50</v>
      </c>
      <c r="L34" s="31"/>
      <c r="M34" s="31"/>
      <c r="N34" s="54"/>
    </row>
    <row r="35" ht="30" customHeight="1" spans="1:14">
      <c r="A35" s="8" t="s">
        <v>51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</row>
    <row r="36" ht="30" customHeight="1" spans="1:14">
      <c r="A36" s="14" t="s">
        <v>52</v>
      </c>
      <c r="B36" s="16" t="s">
        <v>53</v>
      </c>
      <c r="C36" s="34" t="s">
        <v>26</v>
      </c>
      <c r="D36" s="12">
        <v>389</v>
      </c>
      <c r="E36" s="35">
        <f t="shared" ref="E36:E39" si="10">D36/5*60%</f>
        <v>46.68</v>
      </c>
      <c r="F36" s="36">
        <v>79.8</v>
      </c>
      <c r="G36" s="36">
        <v>17</v>
      </c>
      <c r="H36" s="36">
        <f t="shared" ref="H36:H39" si="11">F36+G36</f>
        <v>96.8</v>
      </c>
      <c r="I36" s="35">
        <f t="shared" ref="I36:I39" si="12">H36/1.2</f>
        <v>80.6666666666667</v>
      </c>
      <c r="J36" s="35">
        <f t="shared" ref="J36:J39" si="13">I36*40%</f>
        <v>32.2666666666667</v>
      </c>
      <c r="K36" s="35">
        <f t="shared" ref="K36:K39" si="14">E36+J36</f>
        <v>78.9466666666667</v>
      </c>
      <c r="L36" s="36">
        <v>1</v>
      </c>
      <c r="M36" s="12"/>
      <c r="N36" s="14" t="s">
        <v>23</v>
      </c>
    </row>
    <row r="37" ht="30" customHeight="1" spans="1:14">
      <c r="A37" s="14" t="s">
        <v>54</v>
      </c>
      <c r="B37" s="16" t="s">
        <v>55</v>
      </c>
      <c r="C37" s="34" t="s">
        <v>26</v>
      </c>
      <c r="D37" s="12">
        <v>368</v>
      </c>
      <c r="E37" s="35">
        <f t="shared" si="10"/>
        <v>44.16</v>
      </c>
      <c r="F37" s="36">
        <v>87</v>
      </c>
      <c r="G37" s="36">
        <v>14</v>
      </c>
      <c r="H37" s="36">
        <f t="shared" si="11"/>
        <v>101</v>
      </c>
      <c r="I37" s="35">
        <f t="shared" si="12"/>
        <v>84.1666666666667</v>
      </c>
      <c r="J37" s="35">
        <f t="shared" si="13"/>
        <v>33.6666666666667</v>
      </c>
      <c r="K37" s="35">
        <f t="shared" si="14"/>
        <v>77.8266666666667</v>
      </c>
      <c r="L37" s="36">
        <v>2</v>
      </c>
      <c r="M37" s="12"/>
      <c r="N37" s="14" t="s">
        <v>23</v>
      </c>
    </row>
    <row r="38" ht="30" customHeight="1" spans="1:14">
      <c r="A38" s="34" t="s">
        <v>56</v>
      </c>
      <c r="B38" s="37" t="s">
        <v>57</v>
      </c>
      <c r="C38" s="34" t="s">
        <v>26</v>
      </c>
      <c r="D38" s="12">
        <v>354</v>
      </c>
      <c r="E38" s="35">
        <f t="shared" si="10"/>
        <v>42.48</v>
      </c>
      <c r="F38" s="36">
        <v>88.4</v>
      </c>
      <c r="G38" s="36">
        <v>15</v>
      </c>
      <c r="H38" s="36">
        <f t="shared" si="11"/>
        <v>103.4</v>
      </c>
      <c r="I38" s="35">
        <f t="shared" si="12"/>
        <v>86.1666666666667</v>
      </c>
      <c r="J38" s="35">
        <f t="shared" si="13"/>
        <v>34.4666666666667</v>
      </c>
      <c r="K38" s="35">
        <f t="shared" si="14"/>
        <v>76.9466666666667</v>
      </c>
      <c r="L38" s="36">
        <v>3</v>
      </c>
      <c r="M38" s="36"/>
      <c r="N38" s="14" t="s">
        <v>23</v>
      </c>
    </row>
    <row r="39" ht="30" customHeight="1" spans="1:14">
      <c r="A39" s="34" t="s">
        <v>58</v>
      </c>
      <c r="B39" s="37" t="s">
        <v>59</v>
      </c>
      <c r="C39" s="34" t="s">
        <v>26</v>
      </c>
      <c r="D39" s="12">
        <v>358</v>
      </c>
      <c r="E39" s="35">
        <f t="shared" si="10"/>
        <v>42.96</v>
      </c>
      <c r="F39" s="36">
        <v>75</v>
      </c>
      <c r="G39" s="36">
        <v>13.5</v>
      </c>
      <c r="H39" s="36">
        <f t="shared" si="11"/>
        <v>88.5</v>
      </c>
      <c r="I39" s="35">
        <f t="shared" si="12"/>
        <v>73.75</v>
      </c>
      <c r="J39" s="35">
        <f t="shared" si="13"/>
        <v>29.5</v>
      </c>
      <c r="K39" s="35">
        <f t="shared" si="14"/>
        <v>72.46</v>
      </c>
      <c r="L39" s="36">
        <v>4</v>
      </c>
      <c r="M39" s="36"/>
      <c r="N39" s="14" t="s">
        <v>23</v>
      </c>
    </row>
    <row r="40" s="1" customFormat="1" ht="13" customHeight="1" spans="1:13">
      <c r="A40" s="17" t="s">
        <v>33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="1" customFormat="1" ht="14.25" customHeight="1" spans="1:14">
      <c r="A41" s="18" t="s">
        <v>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5"/>
    </row>
    <row r="42" ht="31.2" spans="1:1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56"/>
    </row>
    <row r="43" ht="22.8" spans="1:14">
      <c r="A43" s="28" t="s">
        <v>60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4"/>
    </row>
    <row r="44" ht="31.2" spans="1:14">
      <c r="A44" s="29" t="s">
        <v>2</v>
      </c>
      <c r="B44" s="30" t="s">
        <v>3</v>
      </c>
      <c r="C44" s="29" t="s">
        <v>4</v>
      </c>
      <c r="D44" s="29" t="s">
        <v>5</v>
      </c>
      <c r="E44" s="7" t="s">
        <v>48</v>
      </c>
      <c r="F44" s="22" t="s">
        <v>7</v>
      </c>
      <c r="G44" s="23"/>
      <c r="H44" s="23"/>
      <c r="I44" s="40"/>
      <c r="J44" s="7" t="s">
        <v>7</v>
      </c>
      <c r="K44" s="7" t="s">
        <v>9</v>
      </c>
      <c r="L44" s="29" t="s">
        <v>10</v>
      </c>
      <c r="M44" s="29" t="s">
        <v>11</v>
      </c>
      <c r="N44" s="50" t="s">
        <v>36</v>
      </c>
    </row>
    <row r="45" ht="46.8" spans="1:14">
      <c r="A45" s="31"/>
      <c r="B45" s="32"/>
      <c r="C45" s="31"/>
      <c r="D45" s="31"/>
      <c r="E45" s="39">
        <v>0.6</v>
      </c>
      <c r="F45" s="29" t="s">
        <v>13</v>
      </c>
      <c r="G45" s="29" t="s">
        <v>14</v>
      </c>
      <c r="H45" s="29" t="s">
        <v>49</v>
      </c>
      <c r="I45" s="21" t="s">
        <v>16</v>
      </c>
      <c r="J45" s="39">
        <v>0.4</v>
      </c>
      <c r="K45" s="21" t="s">
        <v>50</v>
      </c>
      <c r="L45" s="31"/>
      <c r="M45" s="31"/>
      <c r="N45" s="54"/>
    </row>
    <row r="46" ht="30" customHeight="1" spans="1:14">
      <c r="A46" s="8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2"/>
    </row>
    <row r="47" ht="30" customHeight="1" spans="1:14">
      <c r="A47" s="14" t="s">
        <v>61</v>
      </c>
      <c r="B47" s="16" t="s">
        <v>62</v>
      </c>
      <c r="C47" s="14" t="s">
        <v>26</v>
      </c>
      <c r="D47" s="12">
        <v>390</v>
      </c>
      <c r="E47" s="13">
        <f>D47/5*60%</f>
        <v>46.8</v>
      </c>
      <c r="F47" s="14">
        <v>82</v>
      </c>
      <c r="G47" s="14">
        <v>15</v>
      </c>
      <c r="H47" s="14">
        <f>F47+G47</f>
        <v>97</v>
      </c>
      <c r="I47" s="13">
        <f>H47/1.2</f>
        <v>80.8333333333333</v>
      </c>
      <c r="J47" s="13">
        <f>I47*40%</f>
        <v>32.3333333333333</v>
      </c>
      <c r="K47" s="13">
        <f>E47+J47</f>
        <v>79.1333333333333</v>
      </c>
      <c r="L47" s="14">
        <v>1</v>
      </c>
      <c r="M47" s="14"/>
      <c r="N47" s="14" t="s">
        <v>23</v>
      </c>
    </row>
    <row r="48" s="1" customFormat="1" ht="13" customHeight="1" spans="1:13">
      <c r="A48" s="17" t="s">
        <v>33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="1" customFormat="1" ht="14.25" customHeight="1" spans="1:13">
      <c r="A49" s="18" t="s">
        <v>34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="1" customFormat="1" ht="14.25" customHeight="1" spans="1:1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="1" customFormat="1" ht="14.25" customHeight="1" spans="1:1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ht="22.8" spans="1:14">
      <c r="A52" s="28" t="s">
        <v>63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57"/>
    </row>
    <row r="53" ht="31.2" spans="1:14">
      <c r="A53" s="29" t="s">
        <v>2</v>
      </c>
      <c r="B53" s="30" t="s">
        <v>3</v>
      </c>
      <c r="C53" s="29" t="s">
        <v>4</v>
      </c>
      <c r="D53" s="29" t="s">
        <v>5</v>
      </c>
      <c r="E53" s="7" t="s">
        <v>48</v>
      </c>
      <c r="F53" s="22" t="s">
        <v>7</v>
      </c>
      <c r="G53" s="23"/>
      <c r="H53" s="23"/>
      <c r="I53" s="40"/>
      <c r="J53" s="7" t="s">
        <v>7</v>
      </c>
      <c r="K53" s="7" t="s">
        <v>9</v>
      </c>
      <c r="L53" s="29" t="s">
        <v>10</v>
      </c>
      <c r="M53" s="29" t="s">
        <v>11</v>
      </c>
      <c r="N53" s="50" t="s">
        <v>36</v>
      </c>
    </row>
    <row r="54" ht="50" customHeight="1" spans="1:14">
      <c r="A54" s="31"/>
      <c r="B54" s="32"/>
      <c r="C54" s="31"/>
      <c r="D54" s="31"/>
      <c r="E54" s="33">
        <v>0.6</v>
      </c>
      <c r="F54" s="5" t="s">
        <v>13</v>
      </c>
      <c r="G54" s="5" t="s">
        <v>14</v>
      </c>
      <c r="H54" s="29" t="s">
        <v>49</v>
      </c>
      <c r="I54" s="21" t="s">
        <v>16</v>
      </c>
      <c r="J54" s="33">
        <v>0.4</v>
      </c>
      <c r="K54" s="7" t="s">
        <v>50</v>
      </c>
      <c r="L54" s="31"/>
      <c r="M54" s="31"/>
      <c r="N54" s="54"/>
    </row>
    <row r="55" ht="30" customHeight="1" spans="1:14">
      <c r="A55" s="22" t="s">
        <v>64</v>
      </c>
      <c r="B55" s="23"/>
      <c r="C55" s="40"/>
      <c r="D55" s="41"/>
      <c r="E55" s="7"/>
      <c r="F55" s="5"/>
      <c r="G55" s="5"/>
      <c r="H55" s="29"/>
      <c r="I55" s="21"/>
      <c r="J55" s="7"/>
      <c r="K55" s="7"/>
      <c r="L55" s="31"/>
      <c r="M55" s="31"/>
      <c r="N55" s="14"/>
    </row>
    <row r="56" ht="30" customHeight="1" spans="1:14">
      <c r="A56" s="14" t="s">
        <v>65</v>
      </c>
      <c r="B56" s="16" t="s">
        <v>66</v>
      </c>
      <c r="C56" s="14" t="s">
        <v>26</v>
      </c>
      <c r="D56" s="14">
        <v>394</v>
      </c>
      <c r="E56" s="42">
        <f t="shared" ref="E56:E62" si="15">D56/5*60%</f>
        <v>47.28</v>
      </c>
      <c r="F56" s="12">
        <v>90</v>
      </c>
      <c r="G56" s="12">
        <v>16.5</v>
      </c>
      <c r="H56" s="14">
        <f t="shared" ref="H56:H62" si="16">F56+G56</f>
        <v>106.5</v>
      </c>
      <c r="I56" s="13">
        <f t="shared" ref="I56:I62" si="17">H56/1.2</f>
        <v>88.75</v>
      </c>
      <c r="J56" s="13">
        <f t="shared" ref="J56:J62" si="18">I56*40%</f>
        <v>35.5</v>
      </c>
      <c r="K56" s="13">
        <f t="shared" ref="K56:K62" si="19">E56+J56</f>
        <v>82.78</v>
      </c>
      <c r="L56" s="58">
        <v>1</v>
      </c>
      <c r="M56" s="12"/>
      <c r="N56" s="14" t="s">
        <v>23</v>
      </c>
    </row>
    <row r="57" ht="30" customHeight="1" spans="1:14">
      <c r="A57" s="15" t="s">
        <v>67</v>
      </c>
      <c r="B57" s="16" t="s">
        <v>68</v>
      </c>
      <c r="C57" s="14" t="s">
        <v>26</v>
      </c>
      <c r="D57" s="43">
        <v>373</v>
      </c>
      <c r="E57" s="42">
        <f t="shared" si="15"/>
        <v>44.76</v>
      </c>
      <c r="F57" s="12">
        <v>88</v>
      </c>
      <c r="G57" s="12">
        <v>15</v>
      </c>
      <c r="H57" s="14">
        <f t="shared" si="16"/>
        <v>103</v>
      </c>
      <c r="I57" s="13">
        <f t="shared" si="17"/>
        <v>85.8333333333333</v>
      </c>
      <c r="J57" s="13">
        <f t="shared" si="18"/>
        <v>34.3333333333333</v>
      </c>
      <c r="K57" s="13">
        <f t="shared" si="19"/>
        <v>79.0933333333333</v>
      </c>
      <c r="L57" s="58">
        <v>2</v>
      </c>
      <c r="M57" s="12"/>
      <c r="N57" s="14" t="s">
        <v>23</v>
      </c>
    </row>
    <row r="58" ht="30" customHeight="1" spans="1:14">
      <c r="A58" s="15" t="s">
        <v>69</v>
      </c>
      <c r="B58" s="16" t="s">
        <v>70</v>
      </c>
      <c r="C58" s="14" t="s">
        <v>26</v>
      </c>
      <c r="D58" s="43">
        <v>361</v>
      </c>
      <c r="E58" s="42">
        <f t="shared" si="15"/>
        <v>43.32</v>
      </c>
      <c r="F58" s="12">
        <v>86.6</v>
      </c>
      <c r="G58" s="12">
        <v>16</v>
      </c>
      <c r="H58" s="14">
        <f t="shared" si="16"/>
        <v>102.6</v>
      </c>
      <c r="I58" s="13">
        <f t="shared" si="17"/>
        <v>85.5</v>
      </c>
      <c r="J58" s="13">
        <f t="shared" si="18"/>
        <v>34.2</v>
      </c>
      <c r="K58" s="13">
        <f t="shared" si="19"/>
        <v>77.52</v>
      </c>
      <c r="L58" s="58">
        <v>3</v>
      </c>
      <c r="M58" s="12"/>
      <c r="N58" s="14" t="s">
        <v>23</v>
      </c>
    </row>
    <row r="59" ht="30" customHeight="1" spans="1:14">
      <c r="A59" s="15" t="s">
        <v>71</v>
      </c>
      <c r="B59" s="16" t="s">
        <v>72</v>
      </c>
      <c r="C59" s="14" t="s">
        <v>26</v>
      </c>
      <c r="D59" s="43">
        <v>339</v>
      </c>
      <c r="E59" s="42">
        <f t="shared" si="15"/>
        <v>40.68</v>
      </c>
      <c r="F59" s="12">
        <v>90</v>
      </c>
      <c r="G59" s="12">
        <v>15.5</v>
      </c>
      <c r="H59" s="14">
        <f t="shared" si="16"/>
        <v>105.5</v>
      </c>
      <c r="I59" s="13">
        <f t="shared" si="17"/>
        <v>87.9166666666667</v>
      </c>
      <c r="J59" s="13">
        <f t="shared" si="18"/>
        <v>35.1666666666667</v>
      </c>
      <c r="K59" s="13">
        <f t="shared" si="19"/>
        <v>75.8466666666667</v>
      </c>
      <c r="L59" s="58">
        <v>4</v>
      </c>
      <c r="M59" s="12"/>
      <c r="N59" s="14" t="s">
        <v>23</v>
      </c>
    </row>
    <row r="60" ht="30" customHeight="1" spans="1:14">
      <c r="A60" s="44" t="s">
        <v>73</v>
      </c>
      <c r="B60" s="45" t="s">
        <v>74</v>
      </c>
      <c r="C60" s="14" t="s">
        <v>26</v>
      </c>
      <c r="D60" s="43">
        <v>338</v>
      </c>
      <c r="E60" s="42">
        <f t="shared" si="15"/>
        <v>40.56</v>
      </c>
      <c r="F60" s="12">
        <v>85.2</v>
      </c>
      <c r="G60" s="12">
        <v>16.5</v>
      </c>
      <c r="H60" s="14">
        <f t="shared" si="16"/>
        <v>101.7</v>
      </c>
      <c r="I60" s="13">
        <f t="shared" si="17"/>
        <v>84.75</v>
      </c>
      <c r="J60" s="13">
        <f t="shared" si="18"/>
        <v>33.9</v>
      </c>
      <c r="K60" s="13">
        <f t="shared" si="19"/>
        <v>74.46</v>
      </c>
      <c r="L60" s="58">
        <v>5</v>
      </c>
      <c r="M60" s="12"/>
      <c r="N60" s="14" t="s">
        <v>23</v>
      </c>
    </row>
    <row r="61" ht="30" customHeight="1" spans="1:14">
      <c r="A61" s="15" t="s">
        <v>75</v>
      </c>
      <c r="B61" s="16" t="s">
        <v>76</v>
      </c>
      <c r="C61" s="14" t="s">
        <v>26</v>
      </c>
      <c r="D61" s="43">
        <v>325</v>
      </c>
      <c r="E61" s="42">
        <f t="shared" si="15"/>
        <v>39</v>
      </c>
      <c r="F61" s="12">
        <v>90.2</v>
      </c>
      <c r="G61" s="12">
        <v>15</v>
      </c>
      <c r="H61" s="14">
        <f t="shared" si="16"/>
        <v>105.2</v>
      </c>
      <c r="I61" s="13">
        <f t="shared" si="17"/>
        <v>87.6666666666667</v>
      </c>
      <c r="J61" s="13">
        <f t="shared" si="18"/>
        <v>35.0666666666667</v>
      </c>
      <c r="K61" s="13">
        <f t="shared" si="19"/>
        <v>74.0666666666667</v>
      </c>
      <c r="L61" s="58">
        <v>6</v>
      </c>
      <c r="M61" s="12"/>
      <c r="N61" s="14" t="s">
        <v>23</v>
      </c>
    </row>
    <row r="62" ht="30" customHeight="1" spans="1:14">
      <c r="A62" s="15" t="s">
        <v>77</v>
      </c>
      <c r="B62" s="16" t="s">
        <v>78</v>
      </c>
      <c r="C62" s="14" t="s">
        <v>26</v>
      </c>
      <c r="D62" s="43">
        <v>325</v>
      </c>
      <c r="E62" s="42">
        <f t="shared" si="15"/>
        <v>39</v>
      </c>
      <c r="F62" s="12">
        <v>83.4</v>
      </c>
      <c r="G62" s="12">
        <v>15.5</v>
      </c>
      <c r="H62" s="14">
        <f t="shared" si="16"/>
        <v>98.9</v>
      </c>
      <c r="I62" s="13">
        <f t="shared" si="17"/>
        <v>82.4166666666667</v>
      </c>
      <c r="J62" s="13">
        <f t="shared" si="18"/>
        <v>32.9666666666667</v>
      </c>
      <c r="K62" s="13">
        <f t="shared" si="19"/>
        <v>71.9666666666667</v>
      </c>
      <c r="L62" s="58">
        <v>7</v>
      </c>
      <c r="M62" s="12"/>
      <c r="N62" s="14" t="s">
        <v>23</v>
      </c>
    </row>
    <row r="63" s="1" customFormat="1" ht="15.6" spans="1:13">
      <c r="A63" s="17" t="s">
        <v>33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="1" customFormat="1" ht="14.25" customHeight="1" spans="1:13">
      <c r="A64" s="18" t="s">
        <v>34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7" ht="31.2" spans="1:14">
      <c r="A67" s="19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49"/>
    </row>
    <row r="68" ht="15.6" spans="1:14">
      <c r="A68" s="8" t="s">
        <v>2</v>
      </c>
      <c r="B68" s="8" t="s">
        <v>3</v>
      </c>
      <c r="C68" s="8" t="s">
        <v>4</v>
      </c>
      <c r="D68" s="8" t="s">
        <v>5</v>
      </c>
      <c r="E68" s="7" t="s">
        <v>6</v>
      </c>
      <c r="F68" s="5" t="s">
        <v>7</v>
      </c>
      <c r="G68" s="5"/>
      <c r="H68" s="5"/>
      <c r="I68" s="5"/>
      <c r="J68" s="7" t="s">
        <v>8</v>
      </c>
      <c r="K68" s="7" t="s">
        <v>9</v>
      </c>
      <c r="L68" s="8" t="s">
        <v>10</v>
      </c>
      <c r="M68" s="8" t="s">
        <v>11</v>
      </c>
      <c r="N68" s="52" t="s">
        <v>36</v>
      </c>
    </row>
    <row r="69" ht="46.8" spans="1:14">
      <c r="A69" s="8"/>
      <c r="B69" s="8"/>
      <c r="C69" s="8"/>
      <c r="D69" s="8"/>
      <c r="E69" s="7"/>
      <c r="F69" s="5" t="s">
        <v>13</v>
      </c>
      <c r="G69" s="8" t="s">
        <v>14</v>
      </c>
      <c r="H69" s="5" t="s">
        <v>15</v>
      </c>
      <c r="I69" s="7" t="s">
        <v>16</v>
      </c>
      <c r="J69" s="7"/>
      <c r="K69" s="48" t="s">
        <v>17</v>
      </c>
      <c r="L69" s="8"/>
      <c r="M69" s="8"/>
      <c r="N69" s="52"/>
    </row>
    <row r="70" ht="30" customHeight="1" spans="1:14">
      <c r="A70" s="22" t="s">
        <v>80</v>
      </c>
      <c r="B70" s="23"/>
      <c r="C70" s="40"/>
      <c r="D70" s="41"/>
      <c r="E70" s="7"/>
      <c r="F70" s="5"/>
      <c r="G70" s="5"/>
      <c r="H70" s="29"/>
      <c r="I70" s="21"/>
      <c r="J70" s="7"/>
      <c r="K70" s="7"/>
      <c r="L70" s="31"/>
      <c r="M70" s="31"/>
      <c r="N70" s="14"/>
    </row>
    <row r="71" ht="30" customHeight="1" spans="1:14">
      <c r="A71" s="16" t="s">
        <v>81</v>
      </c>
      <c r="B71" s="16" t="s">
        <v>82</v>
      </c>
      <c r="C71" s="14" t="s">
        <v>26</v>
      </c>
      <c r="D71" s="12">
        <v>376</v>
      </c>
      <c r="E71" s="35">
        <f t="shared" ref="E71:E75" si="20">D71/5*60%</f>
        <v>45.12</v>
      </c>
      <c r="F71" s="59">
        <v>84</v>
      </c>
      <c r="G71" s="14">
        <v>17</v>
      </c>
      <c r="H71" s="12">
        <f t="shared" ref="H71:H75" si="21">SUM(F71:G71)</f>
        <v>101</v>
      </c>
      <c r="I71" s="35">
        <f t="shared" ref="I71:I75" si="22">H71/1.2</f>
        <v>84.1666666666667</v>
      </c>
      <c r="J71" s="35">
        <f t="shared" ref="J71:J75" si="23">I71*40%</f>
        <v>33.6666666666667</v>
      </c>
      <c r="K71" s="35">
        <f t="shared" ref="K71:K75" si="24">E71+J71</f>
        <v>78.7866666666667</v>
      </c>
      <c r="L71" s="14">
        <v>1</v>
      </c>
      <c r="M71" s="14"/>
      <c r="N71" s="14" t="s">
        <v>23</v>
      </c>
    </row>
    <row r="72" ht="30" customHeight="1" spans="1:14">
      <c r="A72" s="16" t="s">
        <v>83</v>
      </c>
      <c r="B72" s="16" t="s">
        <v>84</v>
      </c>
      <c r="C72" s="14" t="s">
        <v>26</v>
      </c>
      <c r="D72" s="12">
        <v>368</v>
      </c>
      <c r="E72" s="35">
        <f t="shared" si="20"/>
        <v>44.16</v>
      </c>
      <c r="F72" s="59">
        <v>82.4</v>
      </c>
      <c r="G72" s="14">
        <v>16</v>
      </c>
      <c r="H72" s="12">
        <f t="shared" si="21"/>
        <v>98.4</v>
      </c>
      <c r="I72" s="35">
        <f t="shared" si="22"/>
        <v>82</v>
      </c>
      <c r="J72" s="35">
        <f t="shared" si="23"/>
        <v>32.8</v>
      </c>
      <c r="K72" s="35">
        <f t="shared" si="24"/>
        <v>76.96</v>
      </c>
      <c r="L72" s="14">
        <v>2</v>
      </c>
      <c r="M72" s="14"/>
      <c r="N72" s="14" t="s">
        <v>23</v>
      </c>
    </row>
    <row r="73" ht="30" customHeight="1" spans="1:14">
      <c r="A73" s="16" t="s">
        <v>85</v>
      </c>
      <c r="B73" s="16" t="s">
        <v>86</v>
      </c>
      <c r="C73" s="14" t="s">
        <v>26</v>
      </c>
      <c r="D73" s="27">
        <v>352</v>
      </c>
      <c r="E73" s="35">
        <f t="shared" si="20"/>
        <v>42.24</v>
      </c>
      <c r="F73" s="59">
        <v>83.4</v>
      </c>
      <c r="G73" s="14">
        <v>18</v>
      </c>
      <c r="H73" s="12">
        <f t="shared" si="21"/>
        <v>101.4</v>
      </c>
      <c r="I73" s="35">
        <f t="shared" si="22"/>
        <v>84.5</v>
      </c>
      <c r="J73" s="35">
        <f t="shared" si="23"/>
        <v>33.8</v>
      </c>
      <c r="K73" s="35">
        <f t="shared" si="24"/>
        <v>76.04</v>
      </c>
      <c r="L73" s="14">
        <v>3</v>
      </c>
      <c r="M73" s="14"/>
      <c r="N73" s="14" t="s">
        <v>23</v>
      </c>
    </row>
    <row r="74" ht="30" customHeight="1" spans="1:14">
      <c r="A74" s="16" t="s">
        <v>87</v>
      </c>
      <c r="B74" s="16" t="s">
        <v>88</v>
      </c>
      <c r="C74" s="14" t="s">
        <v>26</v>
      </c>
      <c r="D74" s="12">
        <v>367</v>
      </c>
      <c r="E74" s="35">
        <f t="shared" si="20"/>
        <v>44.04</v>
      </c>
      <c r="F74" s="59">
        <v>79.2</v>
      </c>
      <c r="G74" s="14">
        <v>14</v>
      </c>
      <c r="H74" s="12">
        <f t="shared" si="21"/>
        <v>93.2</v>
      </c>
      <c r="I74" s="35">
        <f t="shared" si="22"/>
        <v>77.6666666666667</v>
      </c>
      <c r="J74" s="35">
        <f t="shared" si="23"/>
        <v>31.0666666666667</v>
      </c>
      <c r="K74" s="35">
        <f t="shared" si="24"/>
        <v>75.1066666666667</v>
      </c>
      <c r="L74" s="14">
        <v>4</v>
      </c>
      <c r="M74" s="14"/>
      <c r="N74" s="14" t="s">
        <v>23</v>
      </c>
    </row>
    <row r="75" ht="30" customHeight="1" spans="1:14">
      <c r="A75" s="16" t="s">
        <v>89</v>
      </c>
      <c r="B75" s="16" t="s">
        <v>90</v>
      </c>
      <c r="C75" s="14" t="s">
        <v>26</v>
      </c>
      <c r="D75" s="27">
        <v>333</v>
      </c>
      <c r="E75" s="35">
        <f t="shared" si="20"/>
        <v>39.96</v>
      </c>
      <c r="F75" s="59">
        <v>82.8</v>
      </c>
      <c r="G75" s="14">
        <v>13</v>
      </c>
      <c r="H75" s="12">
        <f t="shared" si="21"/>
        <v>95.8</v>
      </c>
      <c r="I75" s="35">
        <f t="shared" si="22"/>
        <v>79.8333333333333</v>
      </c>
      <c r="J75" s="35">
        <f t="shared" si="23"/>
        <v>31.9333333333333</v>
      </c>
      <c r="K75" s="35">
        <f t="shared" si="24"/>
        <v>71.8933333333333</v>
      </c>
      <c r="L75" s="14">
        <v>5</v>
      </c>
      <c r="M75" s="14"/>
      <c r="N75" s="14"/>
    </row>
    <row r="76" s="1" customFormat="1" ht="15.6" spans="1:13">
      <c r="A76" s="17" t="s">
        <v>33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="1" customFormat="1" ht="14.25" customHeight="1" spans="1:13">
      <c r="A77" s="18" t="s">
        <v>34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="1" customFormat="1" ht="14.25" customHeight="1" spans="1:1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="1" customFormat="1" ht="14.25" customHeight="1" spans="1:1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ht="22.8" spans="1:14">
      <c r="A80" s="28" t="s">
        <v>91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55"/>
    </row>
    <row r="81" ht="31.2" spans="1:14">
      <c r="A81" s="29" t="s">
        <v>2</v>
      </c>
      <c r="B81" s="30" t="s">
        <v>3</v>
      </c>
      <c r="C81" s="29" t="s">
        <v>4</v>
      </c>
      <c r="D81" s="29" t="s">
        <v>5</v>
      </c>
      <c r="E81" s="7" t="s">
        <v>48</v>
      </c>
      <c r="F81" s="22" t="s">
        <v>7</v>
      </c>
      <c r="G81" s="23"/>
      <c r="H81" s="23"/>
      <c r="I81" s="40"/>
      <c r="J81" s="7" t="s">
        <v>7</v>
      </c>
      <c r="K81" s="7" t="s">
        <v>9</v>
      </c>
      <c r="L81" s="29" t="s">
        <v>10</v>
      </c>
      <c r="M81" s="29" t="s">
        <v>11</v>
      </c>
      <c r="N81" s="50" t="s">
        <v>36</v>
      </c>
    </row>
    <row r="82" ht="36" spans="1:14">
      <c r="A82" s="60"/>
      <c r="B82" s="61"/>
      <c r="C82" s="60"/>
      <c r="D82" s="60"/>
      <c r="E82" s="33">
        <v>0.6</v>
      </c>
      <c r="F82" s="5" t="s">
        <v>13</v>
      </c>
      <c r="G82" s="62" t="s">
        <v>14</v>
      </c>
      <c r="H82" s="5" t="s">
        <v>49</v>
      </c>
      <c r="I82" s="7" t="s">
        <v>16</v>
      </c>
      <c r="J82" s="33">
        <v>0.4</v>
      </c>
      <c r="K82" s="7" t="s">
        <v>50</v>
      </c>
      <c r="L82" s="31"/>
      <c r="M82" s="31"/>
      <c r="N82" s="54"/>
    </row>
    <row r="83" ht="30" customHeight="1" spans="1:14">
      <c r="A83" s="5" t="s">
        <v>92</v>
      </c>
      <c r="B83" s="5"/>
      <c r="C83" s="5"/>
      <c r="D83" s="5"/>
      <c r="E83" s="33"/>
      <c r="F83" s="5"/>
      <c r="G83" s="62"/>
      <c r="H83" s="5"/>
      <c r="I83" s="7"/>
      <c r="J83" s="33"/>
      <c r="K83" s="7"/>
      <c r="L83" s="31"/>
      <c r="M83" s="31"/>
      <c r="N83" s="54"/>
    </row>
    <row r="84" ht="30" customHeight="1" spans="1:14">
      <c r="A84" s="14" t="s">
        <v>93</v>
      </c>
      <c r="B84" s="16" t="s">
        <v>94</v>
      </c>
      <c r="C84" s="14"/>
      <c r="D84" s="63"/>
      <c r="E84" s="64"/>
      <c r="F84" s="14"/>
      <c r="G84" s="65"/>
      <c r="H84" s="14"/>
      <c r="I84" s="13"/>
      <c r="J84" s="64"/>
      <c r="K84" s="13"/>
      <c r="L84" s="63"/>
      <c r="M84" s="63"/>
      <c r="N84" s="74" t="s">
        <v>23</v>
      </c>
    </row>
    <row r="85" ht="30" customHeight="1" spans="1:14">
      <c r="A85" s="66" t="s">
        <v>95</v>
      </c>
      <c r="B85" s="67"/>
      <c r="C85" s="68"/>
      <c r="D85" s="12"/>
      <c r="E85" s="69"/>
      <c r="F85" s="36"/>
      <c r="G85" s="36"/>
      <c r="H85" s="36"/>
      <c r="I85" s="69"/>
      <c r="J85" s="69"/>
      <c r="K85" s="69"/>
      <c r="L85" s="36"/>
      <c r="M85" s="36"/>
      <c r="N85" s="14"/>
    </row>
    <row r="86" ht="30" customHeight="1" spans="1:14">
      <c r="A86" s="14" t="s">
        <v>96</v>
      </c>
      <c r="B86" s="16" t="s">
        <v>97</v>
      </c>
      <c r="C86" s="14" t="s">
        <v>26</v>
      </c>
      <c r="D86" s="12">
        <v>400</v>
      </c>
      <c r="E86" s="35">
        <f t="shared" ref="E86:E92" si="25">D86/5*60%</f>
        <v>48</v>
      </c>
      <c r="F86" s="12">
        <v>89.4</v>
      </c>
      <c r="G86" s="12">
        <v>15.5</v>
      </c>
      <c r="H86" s="12">
        <f t="shared" ref="H86:H92" si="26">F86+G86</f>
        <v>104.9</v>
      </c>
      <c r="I86" s="35">
        <f t="shared" ref="I86:I92" si="27">H86/1.2</f>
        <v>87.4166666666667</v>
      </c>
      <c r="J86" s="35">
        <f t="shared" ref="J86:J92" si="28">I86*40%</f>
        <v>34.9666666666667</v>
      </c>
      <c r="K86" s="35">
        <f t="shared" ref="K86:K92" si="29">E86+J86</f>
        <v>82.9666666666667</v>
      </c>
      <c r="L86" s="12">
        <v>1</v>
      </c>
      <c r="M86" s="12"/>
      <c r="N86" s="74" t="s">
        <v>23</v>
      </c>
    </row>
    <row r="87" ht="30" customHeight="1" spans="1:14">
      <c r="A87" s="14" t="s">
        <v>98</v>
      </c>
      <c r="B87" s="16" t="s">
        <v>99</v>
      </c>
      <c r="C87" s="14" t="s">
        <v>26</v>
      </c>
      <c r="D87" s="12">
        <v>379</v>
      </c>
      <c r="E87" s="35">
        <f t="shared" si="25"/>
        <v>45.48</v>
      </c>
      <c r="F87" s="12">
        <v>90.2</v>
      </c>
      <c r="G87" s="12">
        <v>14.5</v>
      </c>
      <c r="H87" s="12">
        <f t="shared" si="26"/>
        <v>104.7</v>
      </c>
      <c r="I87" s="35">
        <f t="shared" si="27"/>
        <v>87.25</v>
      </c>
      <c r="J87" s="35">
        <f t="shared" si="28"/>
        <v>34.9</v>
      </c>
      <c r="K87" s="35">
        <f t="shared" si="29"/>
        <v>80.38</v>
      </c>
      <c r="L87" s="12">
        <v>2</v>
      </c>
      <c r="M87" s="12"/>
      <c r="N87" s="74" t="s">
        <v>23</v>
      </c>
    </row>
    <row r="88" ht="30" customHeight="1" spans="1:14">
      <c r="A88" s="14" t="s">
        <v>100</v>
      </c>
      <c r="B88" s="16" t="s">
        <v>101</v>
      </c>
      <c r="C88" s="34" t="s">
        <v>26</v>
      </c>
      <c r="D88" s="12">
        <v>382</v>
      </c>
      <c r="E88" s="35">
        <f t="shared" si="25"/>
        <v>45.84</v>
      </c>
      <c r="F88" s="12">
        <v>87.2</v>
      </c>
      <c r="G88" s="12">
        <v>16</v>
      </c>
      <c r="H88" s="12">
        <f t="shared" si="26"/>
        <v>103.2</v>
      </c>
      <c r="I88" s="35">
        <f t="shared" si="27"/>
        <v>86</v>
      </c>
      <c r="J88" s="35">
        <f t="shared" si="28"/>
        <v>34.4</v>
      </c>
      <c r="K88" s="35">
        <f t="shared" si="29"/>
        <v>80.24</v>
      </c>
      <c r="L88" s="12">
        <v>3</v>
      </c>
      <c r="M88" s="12"/>
      <c r="N88" s="74" t="s">
        <v>23</v>
      </c>
    </row>
    <row r="89" ht="30" customHeight="1" spans="1:14">
      <c r="A89" s="14" t="s">
        <v>102</v>
      </c>
      <c r="B89" s="16" t="s">
        <v>103</v>
      </c>
      <c r="C89" s="34" t="s">
        <v>26</v>
      </c>
      <c r="D89" s="12">
        <v>364</v>
      </c>
      <c r="E89" s="35">
        <f t="shared" si="25"/>
        <v>43.68</v>
      </c>
      <c r="F89" s="12">
        <v>90.3</v>
      </c>
      <c r="G89" s="12">
        <v>17</v>
      </c>
      <c r="H89" s="12">
        <f t="shared" si="26"/>
        <v>107.3</v>
      </c>
      <c r="I89" s="35">
        <f t="shared" si="27"/>
        <v>89.4166666666667</v>
      </c>
      <c r="J89" s="35">
        <f t="shared" si="28"/>
        <v>35.7666666666667</v>
      </c>
      <c r="K89" s="35">
        <f t="shared" si="29"/>
        <v>79.4466666666667</v>
      </c>
      <c r="L89" s="12">
        <v>4</v>
      </c>
      <c r="M89" s="12"/>
      <c r="N89" s="74" t="s">
        <v>23</v>
      </c>
    </row>
    <row r="90" ht="30" customHeight="1" spans="1:14">
      <c r="A90" s="34" t="s">
        <v>104</v>
      </c>
      <c r="B90" s="37" t="s">
        <v>105</v>
      </c>
      <c r="C90" s="34" t="s">
        <v>26</v>
      </c>
      <c r="D90" s="12">
        <v>374</v>
      </c>
      <c r="E90" s="35">
        <f t="shared" si="25"/>
        <v>44.88</v>
      </c>
      <c r="F90" s="12">
        <v>83.8</v>
      </c>
      <c r="G90" s="12">
        <v>15.5</v>
      </c>
      <c r="H90" s="12">
        <f t="shared" si="26"/>
        <v>99.3</v>
      </c>
      <c r="I90" s="35">
        <f t="shared" si="27"/>
        <v>82.75</v>
      </c>
      <c r="J90" s="35">
        <f t="shared" si="28"/>
        <v>33.1</v>
      </c>
      <c r="K90" s="35">
        <f t="shared" si="29"/>
        <v>77.98</v>
      </c>
      <c r="L90" s="12">
        <v>5</v>
      </c>
      <c r="M90" s="12"/>
      <c r="N90" s="74" t="s">
        <v>23</v>
      </c>
    </row>
    <row r="91" ht="30" customHeight="1" spans="1:14">
      <c r="A91" s="34" t="s">
        <v>106</v>
      </c>
      <c r="B91" s="37" t="s">
        <v>107</v>
      </c>
      <c r="C91" s="34" t="s">
        <v>26</v>
      </c>
      <c r="D91" s="12">
        <v>366</v>
      </c>
      <c r="E91" s="35">
        <f t="shared" si="25"/>
        <v>43.92</v>
      </c>
      <c r="F91" s="12">
        <v>85.5</v>
      </c>
      <c r="G91" s="12">
        <v>16.5</v>
      </c>
      <c r="H91" s="12">
        <f t="shared" si="26"/>
        <v>102</v>
      </c>
      <c r="I91" s="35">
        <f t="shared" si="27"/>
        <v>85</v>
      </c>
      <c r="J91" s="35">
        <f t="shared" si="28"/>
        <v>34</v>
      </c>
      <c r="K91" s="35">
        <f t="shared" si="29"/>
        <v>77.92</v>
      </c>
      <c r="L91" s="12">
        <v>6</v>
      </c>
      <c r="M91" s="12"/>
      <c r="N91" s="74" t="s">
        <v>23</v>
      </c>
    </row>
    <row r="92" ht="30" customHeight="1" spans="1:14">
      <c r="A92" s="34" t="s">
        <v>108</v>
      </c>
      <c r="B92" s="37" t="s">
        <v>109</v>
      </c>
      <c r="C92" s="34" t="s">
        <v>26</v>
      </c>
      <c r="D92" s="12">
        <v>361</v>
      </c>
      <c r="E92" s="35">
        <f t="shared" si="25"/>
        <v>43.32</v>
      </c>
      <c r="F92" s="12">
        <v>83.2</v>
      </c>
      <c r="G92" s="12">
        <v>15</v>
      </c>
      <c r="H92" s="12">
        <f t="shared" si="26"/>
        <v>98.2</v>
      </c>
      <c r="I92" s="35">
        <f t="shared" si="27"/>
        <v>81.8333333333333</v>
      </c>
      <c r="J92" s="35">
        <f t="shared" si="28"/>
        <v>32.7333333333333</v>
      </c>
      <c r="K92" s="35">
        <f t="shared" si="29"/>
        <v>76.0533333333333</v>
      </c>
      <c r="L92" s="12">
        <v>7</v>
      </c>
      <c r="M92" s="12"/>
      <c r="N92" s="74" t="s">
        <v>23</v>
      </c>
    </row>
    <row r="93" s="1" customFormat="1" ht="15.6" spans="1:13">
      <c r="A93" s="17" t="s">
        <v>33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="1" customFormat="1" ht="14.25" customHeight="1" spans="1:13">
      <c r="A94" s="18" t="s">
        <v>34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7" ht="31.2" spans="1:14">
      <c r="A97" s="4" t="s">
        <v>110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6"/>
    </row>
    <row r="98" ht="15.6" spans="1:14">
      <c r="A98" s="5" t="s">
        <v>2</v>
      </c>
      <c r="B98" s="6" t="s">
        <v>3</v>
      </c>
      <c r="C98" s="5" t="s">
        <v>4</v>
      </c>
      <c r="D98" s="5" t="s">
        <v>5</v>
      </c>
      <c r="E98" s="7" t="s">
        <v>6</v>
      </c>
      <c r="F98" s="5" t="s">
        <v>7</v>
      </c>
      <c r="G98" s="5"/>
      <c r="H98" s="5"/>
      <c r="I98" s="5"/>
      <c r="J98" s="7" t="s">
        <v>8</v>
      </c>
      <c r="K98" s="7" t="s">
        <v>9</v>
      </c>
      <c r="L98" s="5" t="s">
        <v>10</v>
      </c>
      <c r="M98" s="5" t="s">
        <v>11</v>
      </c>
      <c r="N98" s="47" t="s">
        <v>12</v>
      </c>
    </row>
    <row r="99" ht="46.8" spans="1:14">
      <c r="A99" s="5"/>
      <c r="B99" s="6"/>
      <c r="C99" s="5"/>
      <c r="D99" s="5"/>
      <c r="E99" s="7"/>
      <c r="F99" s="5" t="s">
        <v>13</v>
      </c>
      <c r="G99" s="8" t="s">
        <v>14</v>
      </c>
      <c r="H99" s="5" t="s">
        <v>15</v>
      </c>
      <c r="I99" s="7" t="s">
        <v>16</v>
      </c>
      <c r="J99" s="7"/>
      <c r="K99" s="48" t="s">
        <v>17</v>
      </c>
      <c r="L99" s="5"/>
      <c r="M99" s="5"/>
      <c r="N99" s="47"/>
    </row>
    <row r="100" ht="20" customHeight="1" spans="1:14">
      <c r="A100" s="9" t="s">
        <v>111</v>
      </c>
      <c r="B100" s="10"/>
      <c r="C100" s="11"/>
      <c r="D100" s="12"/>
      <c r="E100" s="13"/>
      <c r="F100" s="14"/>
      <c r="G100" s="14"/>
      <c r="H100" s="14"/>
      <c r="I100" s="13"/>
      <c r="J100" s="13"/>
      <c r="K100" s="13"/>
      <c r="L100" s="14"/>
      <c r="M100" s="14"/>
      <c r="N100" s="14"/>
    </row>
    <row r="101" ht="20" customHeight="1" spans="1:14">
      <c r="A101" s="44" t="s">
        <v>112</v>
      </c>
      <c r="B101" s="45" t="s">
        <v>113</v>
      </c>
      <c r="C101" s="44" t="s">
        <v>26</v>
      </c>
      <c r="D101" s="12">
        <v>390</v>
      </c>
      <c r="E101" s="69">
        <f t="shared" ref="E101:E114" si="30">D101/5*60%</f>
        <v>46.8</v>
      </c>
      <c r="F101" s="36">
        <v>72</v>
      </c>
      <c r="G101" s="36">
        <v>16</v>
      </c>
      <c r="H101" s="36">
        <f t="shared" ref="H101:H114" si="31">F101+G101</f>
        <v>88</v>
      </c>
      <c r="I101" s="69">
        <f t="shared" ref="I101:I114" si="32">H101/1.2</f>
        <v>73.3333333333333</v>
      </c>
      <c r="J101" s="69">
        <f t="shared" ref="J101:J114" si="33">I101*40%</f>
        <v>29.3333333333333</v>
      </c>
      <c r="K101" s="69">
        <f t="shared" ref="K101:K114" si="34">E101+J101</f>
        <v>76.1333333333333</v>
      </c>
      <c r="L101" s="36">
        <v>1</v>
      </c>
      <c r="M101" s="36"/>
      <c r="N101" s="14" t="s">
        <v>23</v>
      </c>
    </row>
    <row r="102" ht="20" customHeight="1" spans="1:14">
      <c r="A102" s="44" t="s">
        <v>114</v>
      </c>
      <c r="B102" s="45" t="s">
        <v>115</v>
      </c>
      <c r="C102" s="44" t="s">
        <v>26</v>
      </c>
      <c r="D102" s="12">
        <v>397</v>
      </c>
      <c r="E102" s="69">
        <f t="shared" si="30"/>
        <v>47.64</v>
      </c>
      <c r="F102" s="36">
        <v>68.2</v>
      </c>
      <c r="G102" s="36">
        <v>13</v>
      </c>
      <c r="H102" s="36">
        <f t="shared" si="31"/>
        <v>81.2</v>
      </c>
      <c r="I102" s="69">
        <f t="shared" si="32"/>
        <v>67.6666666666667</v>
      </c>
      <c r="J102" s="69">
        <f t="shared" si="33"/>
        <v>27.0666666666667</v>
      </c>
      <c r="K102" s="69">
        <f t="shared" si="34"/>
        <v>74.7066666666667</v>
      </c>
      <c r="L102" s="36">
        <v>2</v>
      </c>
      <c r="M102" s="36"/>
      <c r="N102" s="14" t="s">
        <v>23</v>
      </c>
    </row>
    <row r="103" ht="20" customHeight="1" spans="1:14">
      <c r="A103" s="44" t="s">
        <v>116</v>
      </c>
      <c r="B103" s="45" t="s">
        <v>117</v>
      </c>
      <c r="C103" s="44" t="s">
        <v>26</v>
      </c>
      <c r="D103" s="12">
        <v>375</v>
      </c>
      <c r="E103" s="69">
        <f t="shared" si="30"/>
        <v>45</v>
      </c>
      <c r="F103" s="36">
        <v>72.2</v>
      </c>
      <c r="G103" s="36">
        <v>15</v>
      </c>
      <c r="H103" s="36">
        <f t="shared" si="31"/>
        <v>87.2</v>
      </c>
      <c r="I103" s="69">
        <f t="shared" si="32"/>
        <v>72.6666666666667</v>
      </c>
      <c r="J103" s="69">
        <f t="shared" si="33"/>
        <v>29.0666666666667</v>
      </c>
      <c r="K103" s="69">
        <f t="shared" si="34"/>
        <v>74.0666666666667</v>
      </c>
      <c r="L103" s="36">
        <v>3</v>
      </c>
      <c r="M103" s="36"/>
      <c r="N103" s="14" t="s">
        <v>23</v>
      </c>
    </row>
    <row r="104" ht="20" customHeight="1" spans="1:14">
      <c r="A104" s="44" t="s">
        <v>118</v>
      </c>
      <c r="B104" s="45" t="s">
        <v>119</v>
      </c>
      <c r="C104" s="44" t="s">
        <v>26</v>
      </c>
      <c r="D104" s="12">
        <v>359</v>
      </c>
      <c r="E104" s="69">
        <f t="shared" si="30"/>
        <v>43.08</v>
      </c>
      <c r="F104" s="36">
        <v>70.2</v>
      </c>
      <c r="G104" s="36">
        <v>15</v>
      </c>
      <c r="H104" s="36">
        <f t="shared" si="31"/>
        <v>85.2</v>
      </c>
      <c r="I104" s="69">
        <f t="shared" si="32"/>
        <v>71</v>
      </c>
      <c r="J104" s="69">
        <f t="shared" si="33"/>
        <v>28.4</v>
      </c>
      <c r="K104" s="69">
        <f t="shared" si="34"/>
        <v>71.48</v>
      </c>
      <c r="L104" s="36">
        <v>4</v>
      </c>
      <c r="M104" s="36"/>
      <c r="N104" s="14" t="s">
        <v>23</v>
      </c>
    </row>
    <row r="105" ht="20" customHeight="1" spans="1:14">
      <c r="A105" s="44" t="s">
        <v>120</v>
      </c>
      <c r="B105" s="45" t="s">
        <v>121</v>
      </c>
      <c r="C105" s="44" t="s">
        <v>26</v>
      </c>
      <c r="D105" s="12">
        <v>356</v>
      </c>
      <c r="E105" s="69">
        <f t="shared" si="30"/>
        <v>42.72</v>
      </c>
      <c r="F105" s="36">
        <v>69.6</v>
      </c>
      <c r="G105" s="36">
        <v>12</v>
      </c>
      <c r="H105" s="36">
        <f t="shared" si="31"/>
        <v>81.6</v>
      </c>
      <c r="I105" s="69">
        <f t="shared" si="32"/>
        <v>68</v>
      </c>
      <c r="J105" s="69">
        <f t="shared" si="33"/>
        <v>27.2</v>
      </c>
      <c r="K105" s="69">
        <f t="shared" si="34"/>
        <v>69.92</v>
      </c>
      <c r="L105" s="36">
        <v>5</v>
      </c>
      <c r="M105" s="36"/>
      <c r="N105" s="14" t="s">
        <v>23</v>
      </c>
    </row>
    <row r="106" ht="20" customHeight="1" spans="1:14">
      <c r="A106" s="44" t="s">
        <v>122</v>
      </c>
      <c r="B106" s="45" t="s">
        <v>123</v>
      </c>
      <c r="C106" s="44" t="s">
        <v>26</v>
      </c>
      <c r="D106" s="12">
        <v>345</v>
      </c>
      <c r="E106" s="69">
        <f t="shared" si="30"/>
        <v>41.4</v>
      </c>
      <c r="F106" s="36">
        <v>70.4</v>
      </c>
      <c r="G106" s="36">
        <v>15</v>
      </c>
      <c r="H106" s="36">
        <f t="shared" si="31"/>
        <v>85.4</v>
      </c>
      <c r="I106" s="69">
        <f t="shared" si="32"/>
        <v>71.1666666666667</v>
      </c>
      <c r="J106" s="69">
        <f t="shared" si="33"/>
        <v>28.4666666666667</v>
      </c>
      <c r="K106" s="69">
        <f t="shared" si="34"/>
        <v>69.8666666666667</v>
      </c>
      <c r="L106" s="36">
        <v>6</v>
      </c>
      <c r="M106" s="36"/>
      <c r="N106" s="14" t="s">
        <v>23</v>
      </c>
    </row>
    <row r="107" ht="20" customHeight="1" spans="1:14">
      <c r="A107" s="44" t="s">
        <v>124</v>
      </c>
      <c r="B107" s="45" t="s">
        <v>125</v>
      </c>
      <c r="C107" s="44" t="s">
        <v>26</v>
      </c>
      <c r="D107" s="12">
        <v>326</v>
      </c>
      <c r="E107" s="69">
        <f t="shared" si="30"/>
        <v>39.12</v>
      </c>
      <c r="F107" s="36">
        <v>71.4</v>
      </c>
      <c r="G107" s="36">
        <v>16</v>
      </c>
      <c r="H107" s="36">
        <f t="shared" si="31"/>
        <v>87.4</v>
      </c>
      <c r="I107" s="69">
        <f t="shared" si="32"/>
        <v>72.8333333333333</v>
      </c>
      <c r="J107" s="69">
        <f t="shared" si="33"/>
        <v>29.1333333333333</v>
      </c>
      <c r="K107" s="69">
        <f t="shared" si="34"/>
        <v>68.2533333333333</v>
      </c>
      <c r="L107" s="36">
        <v>7</v>
      </c>
      <c r="M107" s="36"/>
      <c r="N107" s="14" t="s">
        <v>23</v>
      </c>
    </row>
    <row r="108" ht="20" customHeight="1" spans="1:14">
      <c r="A108" s="44" t="s">
        <v>126</v>
      </c>
      <c r="B108" s="45" t="s">
        <v>127</v>
      </c>
      <c r="C108" s="44" t="s">
        <v>26</v>
      </c>
      <c r="D108" s="12">
        <v>330</v>
      </c>
      <c r="E108" s="69">
        <f t="shared" si="30"/>
        <v>39.6</v>
      </c>
      <c r="F108" s="36">
        <v>67.2</v>
      </c>
      <c r="G108" s="36">
        <v>12</v>
      </c>
      <c r="H108" s="36">
        <f t="shared" si="31"/>
        <v>79.2</v>
      </c>
      <c r="I108" s="69">
        <f t="shared" si="32"/>
        <v>66</v>
      </c>
      <c r="J108" s="69">
        <f t="shared" si="33"/>
        <v>26.4</v>
      </c>
      <c r="K108" s="69">
        <f t="shared" si="34"/>
        <v>66</v>
      </c>
      <c r="L108" s="36">
        <v>8</v>
      </c>
      <c r="M108" s="36"/>
      <c r="N108" s="14" t="s">
        <v>23</v>
      </c>
    </row>
    <row r="109" ht="20" customHeight="1" spans="1:14">
      <c r="A109" s="44" t="s">
        <v>128</v>
      </c>
      <c r="B109" s="45" t="s">
        <v>129</v>
      </c>
      <c r="C109" s="44" t="s">
        <v>26</v>
      </c>
      <c r="D109" s="12">
        <v>320</v>
      </c>
      <c r="E109" s="69">
        <f t="shared" si="30"/>
        <v>38.4</v>
      </c>
      <c r="F109" s="36">
        <v>69.8</v>
      </c>
      <c r="G109" s="36">
        <v>12</v>
      </c>
      <c r="H109" s="36">
        <f t="shared" si="31"/>
        <v>81.8</v>
      </c>
      <c r="I109" s="69">
        <f t="shared" si="32"/>
        <v>68.1666666666667</v>
      </c>
      <c r="J109" s="69">
        <f t="shared" si="33"/>
        <v>27.2666666666667</v>
      </c>
      <c r="K109" s="69">
        <f t="shared" si="34"/>
        <v>65.6666666666667</v>
      </c>
      <c r="L109" s="36">
        <v>9</v>
      </c>
      <c r="M109" s="36"/>
      <c r="N109" s="14" t="s">
        <v>23</v>
      </c>
    </row>
    <row r="110" ht="20" customHeight="1" spans="1:14">
      <c r="A110" s="44" t="s">
        <v>130</v>
      </c>
      <c r="B110" s="45" t="s">
        <v>131</v>
      </c>
      <c r="C110" s="44" t="s">
        <v>26</v>
      </c>
      <c r="D110" s="12">
        <v>331</v>
      </c>
      <c r="E110" s="69">
        <f t="shared" si="30"/>
        <v>39.72</v>
      </c>
      <c r="F110" s="36">
        <v>60</v>
      </c>
      <c r="G110" s="36">
        <v>12</v>
      </c>
      <c r="H110" s="36">
        <f t="shared" si="31"/>
        <v>72</v>
      </c>
      <c r="I110" s="69">
        <f t="shared" si="32"/>
        <v>60</v>
      </c>
      <c r="J110" s="69">
        <f t="shared" si="33"/>
        <v>24</v>
      </c>
      <c r="K110" s="69">
        <f t="shared" si="34"/>
        <v>63.72</v>
      </c>
      <c r="L110" s="36">
        <v>10</v>
      </c>
      <c r="M110" s="36"/>
      <c r="N110" s="14" t="s">
        <v>23</v>
      </c>
    </row>
    <row r="111" ht="20" customHeight="1" spans="1:14">
      <c r="A111" s="44" t="s">
        <v>132</v>
      </c>
      <c r="B111" s="45" t="s">
        <v>133</v>
      </c>
      <c r="C111" s="44" t="s">
        <v>26</v>
      </c>
      <c r="D111" s="12">
        <v>311</v>
      </c>
      <c r="E111" s="69">
        <f t="shared" si="30"/>
        <v>37.32</v>
      </c>
      <c r="F111" s="36">
        <v>61.4</v>
      </c>
      <c r="G111" s="36">
        <v>12</v>
      </c>
      <c r="H111" s="36">
        <f t="shared" si="31"/>
        <v>73.4</v>
      </c>
      <c r="I111" s="69">
        <f t="shared" si="32"/>
        <v>61.1666666666667</v>
      </c>
      <c r="J111" s="69">
        <f t="shared" si="33"/>
        <v>24.4666666666667</v>
      </c>
      <c r="K111" s="69">
        <f t="shared" si="34"/>
        <v>61.7866666666667</v>
      </c>
      <c r="L111" s="36">
        <v>11</v>
      </c>
      <c r="M111" s="36"/>
      <c r="N111" s="14" t="s">
        <v>23</v>
      </c>
    </row>
    <row r="112" ht="20" customHeight="1" spans="1:14">
      <c r="A112" s="44" t="s">
        <v>134</v>
      </c>
      <c r="B112" s="45" t="s">
        <v>135</v>
      </c>
      <c r="C112" s="44" t="s">
        <v>136</v>
      </c>
      <c r="D112" s="12">
        <v>283</v>
      </c>
      <c r="E112" s="69">
        <f t="shared" si="30"/>
        <v>33.96</v>
      </c>
      <c r="F112" s="36">
        <v>61.8</v>
      </c>
      <c r="G112" s="36">
        <v>12</v>
      </c>
      <c r="H112" s="36">
        <f t="shared" si="31"/>
        <v>73.8</v>
      </c>
      <c r="I112" s="69">
        <f t="shared" si="32"/>
        <v>61.5</v>
      </c>
      <c r="J112" s="69">
        <f t="shared" si="33"/>
        <v>24.6</v>
      </c>
      <c r="K112" s="69">
        <f t="shared" si="34"/>
        <v>58.56</v>
      </c>
      <c r="L112" s="36">
        <v>12</v>
      </c>
      <c r="M112" s="36"/>
      <c r="N112" s="14" t="s">
        <v>23</v>
      </c>
    </row>
    <row r="113" ht="20" customHeight="1" spans="1:14">
      <c r="A113" s="44" t="s">
        <v>137</v>
      </c>
      <c r="B113" s="45" t="s">
        <v>138</v>
      </c>
      <c r="C113" s="44" t="s">
        <v>26</v>
      </c>
      <c r="D113" s="12">
        <v>269</v>
      </c>
      <c r="E113" s="69">
        <f t="shared" si="30"/>
        <v>32.28</v>
      </c>
      <c r="F113" s="36">
        <v>65.6</v>
      </c>
      <c r="G113" s="36">
        <v>12</v>
      </c>
      <c r="H113" s="36">
        <f t="shared" si="31"/>
        <v>77.6</v>
      </c>
      <c r="I113" s="69">
        <f t="shared" si="32"/>
        <v>64.6666666666667</v>
      </c>
      <c r="J113" s="69">
        <f t="shared" si="33"/>
        <v>25.8666666666667</v>
      </c>
      <c r="K113" s="69">
        <f t="shared" si="34"/>
        <v>58.1466666666667</v>
      </c>
      <c r="L113" s="36">
        <v>13</v>
      </c>
      <c r="M113" s="36"/>
      <c r="N113" s="14" t="s">
        <v>23</v>
      </c>
    </row>
    <row r="114" ht="20" customHeight="1" spans="1:14">
      <c r="A114" s="44" t="s">
        <v>139</v>
      </c>
      <c r="B114" s="45" t="s">
        <v>140</v>
      </c>
      <c r="C114" s="44" t="s">
        <v>136</v>
      </c>
      <c r="D114" s="12">
        <v>277</v>
      </c>
      <c r="E114" s="69">
        <f t="shared" si="30"/>
        <v>33.24</v>
      </c>
      <c r="F114" s="36">
        <v>60.2</v>
      </c>
      <c r="G114" s="36">
        <v>10</v>
      </c>
      <c r="H114" s="36">
        <f t="shared" si="31"/>
        <v>70.2</v>
      </c>
      <c r="I114" s="69">
        <f t="shared" si="32"/>
        <v>58.5</v>
      </c>
      <c r="J114" s="69">
        <f t="shared" si="33"/>
        <v>23.4</v>
      </c>
      <c r="K114" s="69">
        <f t="shared" si="34"/>
        <v>56.64</v>
      </c>
      <c r="L114" s="36">
        <v>14</v>
      </c>
      <c r="M114" s="36"/>
      <c r="N114" s="14" t="s">
        <v>23</v>
      </c>
    </row>
    <row r="115" ht="20" customHeight="1" spans="1:14">
      <c r="A115" s="70" t="s">
        <v>141</v>
      </c>
      <c r="B115" s="70"/>
      <c r="C115" s="70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</row>
    <row r="116" ht="20" customHeight="1" spans="1:14">
      <c r="A116" s="44" t="s">
        <v>142</v>
      </c>
      <c r="B116" s="45" t="s">
        <v>143</v>
      </c>
      <c r="C116" s="44" t="s">
        <v>26</v>
      </c>
      <c r="D116" s="12">
        <v>284</v>
      </c>
      <c r="E116" s="69">
        <f t="shared" ref="E116:E118" si="35">D116/5*60%</f>
        <v>34.08</v>
      </c>
      <c r="F116" s="36">
        <v>59.2</v>
      </c>
      <c r="G116" s="36">
        <v>11</v>
      </c>
      <c r="H116" s="36">
        <f t="shared" ref="H116:H118" si="36">F116+G116</f>
        <v>70.2</v>
      </c>
      <c r="I116" s="69">
        <f t="shared" ref="I116:I118" si="37">H116/1.2</f>
        <v>58.5</v>
      </c>
      <c r="J116" s="69">
        <f t="shared" ref="J116:J118" si="38">I116*40%</f>
        <v>23.4</v>
      </c>
      <c r="K116" s="69">
        <f t="shared" ref="K116:K118" si="39">E116+J116</f>
        <v>57.48</v>
      </c>
      <c r="L116" s="36"/>
      <c r="M116" s="36"/>
      <c r="N116" s="14"/>
    </row>
    <row r="117" ht="20" customHeight="1" spans="1:14">
      <c r="A117" s="44" t="s">
        <v>144</v>
      </c>
      <c r="B117" s="45" t="s">
        <v>145</v>
      </c>
      <c r="C117" s="44" t="s">
        <v>26</v>
      </c>
      <c r="D117" s="12">
        <v>275</v>
      </c>
      <c r="E117" s="69">
        <f t="shared" si="35"/>
        <v>33</v>
      </c>
      <c r="F117" s="36">
        <v>57.6</v>
      </c>
      <c r="G117" s="36">
        <v>11</v>
      </c>
      <c r="H117" s="36">
        <f t="shared" si="36"/>
        <v>68.6</v>
      </c>
      <c r="I117" s="69">
        <f t="shared" si="37"/>
        <v>57.1666666666667</v>
      </c>
      <c r="J117" s="69">
        <f t="shared" si="38"/>
        <v>22.8666666666667</v>
      </c>
      <c r="K117" s="69">
        <f t="shared" si="39"/>
        <v>55.8666666666667</v>
      </c>
      <c r="L117" s="36"/>
      <c r="M117" s="36"/>
      <c r="N117" s="14"/>
    </row>
    <row r="118" ht="20" customHeight="1" spans="1:14">
      <c r="A118" s="44" t="s">
        <v>146</v>
      </c>
      <c r="B118" s="45" t="s">
        <v>147</v>
      </c>
      <c r="C118" s="44" t="s">
        <v>26</v>
      </c>
      <c r="D118" s="12">
        <v>275</v>
      </c>
      <c r="E118" s="69">
        <f t="shared" si="35"/>
        <v>33</v>
      </c>
      <c r="F118" s="36">
        <v>53.4</v>
      </c>
      <c r="G118" s="36">
        <v>11</v>
      </c>
      <c r="H118" s="36">
        <f t="shared" si="36"/>
        <v>64.4</v>
      </c>
      <c r="I118" s="69">
        <f t="shared" si="37"/>
        <v>53.6666666666667</v>
      </c>
      <c r="J118" s="69">
        <f t="shared" si="38"/>
        <v>21.4666666666667</v>
      </c>
      <c r="K118" s="69">
        <f t="shared" si="39"/>
        <v>54.4666666666667</v>
      </c>
      <c r="L118" s="36"/>
      <c r="M118" s="36"/>
      <c r="N118" s="14"/>
    </row>
    <row r="119" s="1" customFormat="1" ht="15.6" spans="1:13">
      <c r="A119" s="17" t="s">
        <v>33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="1" customFormat="1" ht="14.25" customHeight="1" spans="1:13">
      <c r="A120" s="18" t="s">
        <v>34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3" ht="31.2" spans="1:14">
      <c r="A123" s="72" t="s">
        <v>148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46"/>
    </row>
    <row r="124" ht="26" customHeight="1" spans="1:14">
      <c r="A124" s="8" t="s">
        <v>2</v>
      </c>
      <c r="B124" s="8" t="s">
        <v>3</v>
      </c>
      <c r="C124" s="8" t="s">
        <v>4</v>
      </c>
      <c r="D124" s="8" t="s">
        <v>5</v>
      </c>
      <c r="E124" s="7" t="s">
        <v>6</v>
      </c>
      <c r="F124" s="5" t="s">
        <v>7</v>
      </c>
      <c r="G124" s="5"/>
      <c r="H124" s="5"/>
      <c r="I124" s="5"/>
      <c r="J124" s="7" t="s">
        <v>8</v>
      </c>
      <c r="K124" s="7" t="s">
        <v>9</v>
      </c>
      <c r="L124" s="8" t="s">
        <v>10</v>
      </c>
      <c r="M124" s="8" t="s">
        <v>11</v>
      </c>
      <c r="N124" s="52" t="s">
        <v>36</v>
      </c>
    </row>
    <row r="125" ht="46.8" spans="1:14">
      <c r="A125" s="8"/>
      <c r="B125" s="8"/>
      <c r="C125" s="8"/>
      <c r="D125" s="8"/>
      <c r="E125" s="7"/>
      <c r="F125" s="5" t="s">
        <v>13</v>
      </c>
      <c r="G125" s="8" t="s">
        <v>14</v>
      </c>
      <c r="H125" s="5" t="s">
        <v>15</v>
      </c>
      <c r="I125" s="7" t="s">
        <v>16</v>
      </c>
      <c r="J125" s="7"/>
      <c r="K125" s="48" t="s">
        <v>17</v>
      </c>
      <c r="L125" s="8"/>
      <c r="M125" s="8"/>
      <c r="N125" s="52"/>
    </row>
    <row r="126" ht="27" customHeight="1" spans="1:14">
      <c r="A126" s="73" t="s">
        <v>149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54"/>
    </row>
    <row r="127" ht="20" customHeight="1" spans="1:14">
      <c r="A127" s="15" t="s">
        <v>150</v>
      </c>
      <c r="B127" s="16" t="s">
        <v>151</v>
      </c>
      <c r="C127" s="14" t="s">
        <v>26</v>
      </c>
      <c r="D127" s="27">
        <v>375</v>
      </c>
      <c r="E127" s="35">
        <f t="shared" ref="E127:E159" si="40">D127/5*60%</f>
        <v>45</v>
      </c>
      <c r="F127" s="12">
        <v>83.39</v>
      </c>
      <c r="G127" s="12">
        <v>16.5</v>
      </c>
      <c r="H127" s="12">
        <f t="shared" ref="H127:H159" si="41">F127+G127</f>
        <v>99.89</v>
      </c>
      <c r="I127" s="35">
        <f t="shared" ref="I127:I159" si="42">H127/1.2</f>
        <v>83.2416666666667</v>
      </c>
      <c r="J127" s="35">
        <f t="shared" ref="J127:J159" si="43">I127*40%</f>
        <v>33.2966666666667</v>
      </c>
      <c r="K127" s="35">
        <f t="shared" ref="K127:K159" si="44">E127+J127</f>
        <v>78.2966666666667</v>
      </c>
      <c r="L127" s="12">
        <v>1</v>
      </c>
      <c r="M127" s="12"/>
      <c r="N127" s="14" t="s">
        <v>23</v>
      </c>
    </row>
    <row r="128" ht="31" customHeight="1" spans="1:14">
      <c r="A128" s="14" t="s">
        <v>152</v>
      </c>
      <c r="B128" s="16" t="s">
        <v>153</v>
      </c>
      <c r="C128" s="14" t="s">
        <v>21</v>
      </c>
      <c r="D128" s="12">
        <v>357</v>
      </c>
      <c r="E128" s="35">
        <f t="shared" si="40"/>
        <v>42.84</v>
      </c>
      <c r="F128" s="12">
        <v>85.17</v>
      </c>
      <c r="G128" s="12">
        <v>17</v>
      </c>
      <c r="H128" s="12">
        <f t="shared" si="41"/>
        <v>102.17</v>
      </c>
      <c r="I128" s="35">
        <f t="shared" si="42"/>
        <v>85.1416666666667</v>
      </c>
      <c r="J128" s="35">
        <f t="shared" si="43"/>
        <v>34.0566666666667</v>
      </c>
      <c r="K128" s="35">
        <f t="shared" si="44"/>
        <v>76.8966666666667</v>
      </c>
      <c r="L128" s="12">
        <v>2</v>
      </c>
      <c r="M128" s="14"/>
      <c r="N128" s="14" t="s">
        <v>23</v>
      </c>
    </row>
    <row r="129" ht="20" customHeight="1" spans="1:14">
      <c r="A129" s="63" t="s">
        <v>154</v>
      </c>
      <c r="B129" s="75" t="s">
        <v>155</v>
      </c>
      <c r="C129" s="76" t="s">
        <v>26</v>
      </c>
      <c r="D129" s="12">
        <v>370</v>
      </c>
      <c r="E129" s="35">
        <f t="shared" si="40"/>
        <v>44.4</v>
      </c>
      <c r="F129" s="12">
        <v>76.17</v>
      </c>
      <c r="G129" s="12">
        <v>17</v>
      </c>
      <c r="H129" s="12">
        <f t="shared" si="41"/>
        <v>93.17</v>
      </c>
      <c r="I129" s="35">
        <f t="shared" si="42"/>
        <v>77.6416666666667</v>
      </c>
      <c r="J129" s="35">
        <f t="shared" si="43"/>
        <v>31.0566666666667</v>
      </c>
      <c r="K129" s="35">
        <f t="shared" si="44"/>
        <v>75.4566666666667</v>
      </c>
      <c r="L129" s="12">
        <v>3</v>
      </c>
      <c r="M129" s="78"/>
      <c r="N129" s="14" t="s">
        <v>23</v>
      </c>
    </row>
    <row r="130" ht="20" customHeight="1" spans="1:14">
      <c r="A130" s="15" t="s">
        <v>156</v>
      </c>
      <c r="B130" s="75" t="s">
        <v>157</v>
      </c>
      <c r="C130" s="76" t="s">
        <v>26</v>
      </c>
      <c r="D130" s="27">
        <v>338</v>
      </c>
      <c r="E130" s="35">
        <f t="shared" si="40"/>
        <v>40.56</v>
      </c>
      <c r="F130" s="12">
        <v>85.27</v>
      </c>
      <c r="G130" s="12">
        <v>15.5</v>
      </c>
      <c r="H130" s="12">
        <f t="shared" si="41"/>
        <v>100.77</v>
      </c>
      <c r="I130" s="35">
        <f t="shared" si="42"/>
        <v>83.975</v>
      </c>
      <c r="J130" s="35">
        <f t="shared" si="43"/>
        <v>33.59</v>
      </c>
      <c r="K130" s="35">
        <f t="shared" si="44"/>
        <v>74.15</v>
      </c>
      <c r="L130" s="12">
        <v>4</v>
      </c>
      <c r="M130" s="78"/>
      <c r="N130" s="14" t="s">
        <v>23</v>
      </c>
    </row>
    <row r="131" ht="20" customHeight="1" spans="1:14">
      <c r="A131" s="15" t="s">
        <v>158</v>
      </c>
      <c r="B131" s="77" t="s">
        <v>159</v>
      </c>
      <c r="C131" s="76" t="s">
        <v>26</v>
      </c>
      <c r="D131" s="27">
        <v>362</v>
      </c>
      <c r="E131" s="35">
        <f t="shared" si="40"/>
        <v>43.44</v>
      </c>
      <c r="F131" s="12">
        <v>77.12</v>
      </c>
      <c r="G131" s="12">
        <v>15</v>
      </c>
      <c r="H131" s="12">
        <f t="shared" si="41"/>
        <v>92.12</v>
      </c>
      <c r="I131" s="35">
        <f t="shared" si="42"/>
        <v>76.7666666666667</v>
      </c>
      <c r="J131" s="35">
        <f t="shared" si="43"/>
        <v>30.7066666666667</v>
      </c>
      <c r="K131" s="35">
        <f t="shared" si="44"/>
        <v>74.1466666666667</v>
      </c>
      <c r="L131" s="12">
        <v>5</v>
      </c>
      <c r="M131" s="78"/>
      <c r="N131" s="14" t="s">
        <v>23</v>
      </c>
    </row>
    <row r="132" ht="20" customHeight="1" spans="1:14">
      <c r="A132" s="15" t="s">
        <v>160</v>
      </c>
      <c r="B132" s="77" t="s">
        <v>161</v>
      </c>
      <c r="C132" s="76" t="s">
        <v>26</v>
      </c>
      <c r="D132" s="27">
        <v>360</v>
      </c>
      <c r="E132" s="35">
        <f t="shared" si="40"/>
        <v>43.2</v>
      </c>
      <c r="F132" s="12">
        <v>77.33</v>
      </c>
      <c r="G132" s="12">
        <v>15</v>
      </c>
      <c r="H132" s="12">
        <f t="shared" si="41"/>
        <v>92.33</v>
      </c>
      <c r="I132" s="35">
        <f t="shared" si="42"/>
        <v>76.9416666666667</v>
      </c>
      <c r="J132" s="35">
        <f t="shared" si="43"/>
        <v>30.7766666666667</v>
      </c>
      <c r="K132" s="35">
        <f t="shared" si="44"/>
        <v>73.9766666666667</v>
      </c>
      <c r="L132" s="12">
        <v>6</v>
      </c>
      <c r="M132" s="14"/>
      <c r="N132" s="14" t="s">
        <v>23</v>
      </c>
    </row>
    <row r="133" ht="20" customHeight="1" spans="1:14">
      <c r="A133" s="14" t="s">
        <v>162</v>
      </c>
      <c r="B133" s="77" t="s">
        <v>163</v>
      </c>
      <c r="C133" s="76" t="s">
        <v>26</v>
      </c>
      <c r="D133" s="12">
        <v>356</v>
      </c>
      <c r="E133" s="35">
        <f t="shared" si="40"/>
        <v>42.72</v>
      </c>
      <c r="F133" s="12">
        <v>78.59</v>
      </c>
      <c r="G133" s="12">
        <v>15</v>
      </c>
      <c r="H133" s="12">
        <f t="shared" si="41"/>
        <v>93.59</v>
      </c>
      <c r="I133" s="35">
        <f t="shared" si="42"/>
        <v>77.9916666666667</v>
      </c>
      <c r="J133" s="35">
        <f t="shared" si="43"/>
        <v>31.1966666666667</v>
      </c>
      <c r="K133" s="35">
        <f t="shared" si="44"/>
        <v>73.9166666666667</v>
      </c>
      <c r="L133" s="12">
        <v>7</v>
      </c>
      <c r="M133" s="14"/>
      <c r="N133" s="14" t="s">
        <v>23</v>
      </c>
    </row>
    <row r="134" ht="20" customHeight="1" spans="1:14">
      <c r="A134" s="14" t="s">
        <v>164</v>
      </c>
      <c r="B134" s="77" t="s">
        <v>165</v>
      </c>
      <c r="C134" s="76" t="s">
        <v>26</v>
      </c>
      <c r="D134" s="12">
        <v>350</v>
      </c>
      <c r="E134" s="35">
        <f t="shared" si="40"/>
        <v>42</v>
      </c>
      <c r="F134" s="12">
        <v>79.66</v>
      </c>
      <c r="G134" s="12">
        <v>16</v>
      </c>
      <c r="H134" s="12">
        <f t="shared" si="41"/>
        <v>95.66</v>
      </c>
      <c r="I134" s="35">
        <f t="shared" si="42"/>
        <v>79.7166666666667</v>
      </c>
      <c r="J134" s="35">
        <f t="shared" si="43"/>
        <v>31.8866666666667</v>
      </c>
      <c r="K134" s="35">
        <f t="shared" si="44"/>
        <v>73.8866666666667</v>
      </c>
      <c r="L134" s="12">
        <v>8</v>
      </c>
      <c r="M134" s="14"/>
      <c r="N134" s="14" t="s">
        <v>23</v>
      </c>
    </row>
    <row r="135" ht="20" customHeight="1" spans="1:14">
      <c r="A135" s="15" t="s">
        <v>166</v>
      </c>
      <c r="B135" s="77" t="s">
        <v>167</v>
      </c>
      <c r="C135" s="76" t="s">
        <v>26</v>
      </c>
      <c r="D135" s="27">
        <v>348</v>
      </c>
      <c r="E135" s="35">
        <f t="shared" si="40"/>
        <v>41.76</v>
      </c>
      <c r="F135" s="12">
        <v>78.64</v>
      </c>
      <c r="G135" s="12">
        <v>17</v>
      </c>
      <c r="H135" s="12">
        <f t="shared" si="41"/>
        <v>95.64</v>
      </c>
      <c r="I135" s="35">
        <f t="shared" si="42"/>
        <v>79.7</v>
      </c>
      <c r="J135" s="35">
        <f t="shared" si="43"/>
        <v>31.88</v>
      </c>
      <c r="K135" s="35">
        <f t="shared" si="44"/>
        <v>73.64</v>
      </c>
      <c r="L135" s="12">
        <v>9</v>
      </c>
      <c r="M135" s="12"/>
      <c r="N135" s="14" t="s">
        <v>23</v>
      </c>
    </row>
    <row r="136" ht="20" customHeight="1" spans="1:14">
      <c r="A136" s="15" t="s">
        <v>168</v>
      </c>
      <c r="B136" s="77" t="s">
        <v>169</v>
      </c>
      <c r="C136" s="76" t="s">
        <v>26</v>
      </c>
      <c r="D136" s="16">
        <v>355</v>
      </c>
      <c r="E136" s="35">
        <f t="shared" si="40"/>
        <v>42.6</v>
      </c>
      <c r="F136" s="12">
        <v>78.78</v>
      </c>
      <c r="G136" s="12">
        <v>14</v>
      </c>
      <c r="H136" s="12">
        <f t="shared" si="41"/>
        <v>92.78</v>
      </c>
      <c r="I136" s="35">
        <f t="shared" si="42"/>
        <v>77.3166666666667</v>
      </c>
      <c r="J136" s="35">
        <f t="shared" si="43"/>
        <v>30.9266666666667</v>
      </c>
      <c r="K136" s="35">
        <f t="shared" si="44"/>
        <v>73.5266666666667</v>
      </c>
      <c r="L136" s="12">
        <v>10</v>
      </c>
      <c r="M136" s="12"/>
      <c r="N136" s="14" t="s">
        <v>23</v>
      </c>
    </row>
    <row r="137" ht="20" customHeight="1" spans="1:14">
      <c r="A137" s="15" t="s">
        <v>170</v>
      </c>
      <c r="B137" s="77" t="s">
        <v>171</v>
      </c>
      <c r="C137" s="76" t="s">
        <v>26</v>
      </c>
      <c r="D137" s="27">
        <v>343</v>
      </c>
      <c r="E137" s="35">
        <f t="shared" si="40"/>
        <v>41.16</v>
      </c>
      <c r="F137" s="12">
        <v>80.23</v>
      </c>
      <c r="G137" s="12">
        <v>16.5</v>
      </c>
      <c r="H137" s="12">
        <f t="shared" si="41"/>
        <v>96.73</v>
      </c>
      <c r="I137" s="35">
        <f t="shared" si="42"/>
        <v>80.6083333333333</v>
      </c>
      <c r="J137" s="35">
        <f t="shared" si="43"/>
        <v>32.2433333333333</v>
      </c>
      <c r="K137" s="35">
        <f t="shared" si="44"/>
        <v>73.4033333333333</v>
      </c>
      <c r="L137" s="12">
        <v>11</v>
      </c>
      <c r="M137" s="14"/>
      <c r="N137" s="14" t="s">
        <v>23</v>
      </c>
    </row>
    <row r="138" ht="20" customHeight="1" spans="1:14">
      <c r="A138" s="14" t="s">
        <v>172</v>
      </c>
      <c r="B138" s="77" t="s">
        <v>173</v>
      </c>
      <c r="C138" s="76" t="s">
        <v>26</v>
      </c>
      <c r="D138" s="12">
        <v>349</v>
      </c>
      <c r="E138" s="35">
        <f t="shared" si="40"/>
        <v>41.88</v>
      </c>
      <c r="F138" s="12">
        <v>75.24</v>
      </c>
      <c r="G138" s="12">
        <v>18</v>
      </c>
      <c r="H138" s="12">
        <f t="shared" si="41"/>
        <v>93.24</v>
      </c>
      <c r="I138" s="35">
        <f t="shared" si="42"/>
        <v>77.7</v>
      </c>
      <c r="J138" s="35">
        <f t="shared" si="43"/>
        <v>31.08</v>
      </c>
      <c r="K138" s="35">
        <f t="shared" si="44"/>
        <v>72.96</v>
      </c>
      <c r="L138" s="12">
        <v>12</v>
      </c>
      <c r="M138" s="14"/>
      <c r="N138" s="14" t="s">
        <v>23</v>
      </c>
    </row>
    <row r="139" ht="20" customHeight="1" spans="1:14">
      <c r="A139" s="15" t="s">
        <v>174</v>
      </c>
      <c r="B139" s="77" t="s">
        <v>175</v>
      </c>
      <c r="C139" s="76" t="s">
        <v>26</v>
      </c>
      <c r="D139" s="27">
        <v>342</v>
      </c>
      <c r="E139" s="35">
        <f t="shared" si="40"/>
        <v>41.04</v>
      </c>
      <c r="F139" s="12">
        <v>78.38</v>
      </c>
      <c r="G139" s="12">
        <v>17</v>
      </c>
      <c r="H139" s="12">
        <f t="shared" si="41"/>
        <v>95.38</v>
      </c>
      <c r="I139" s="35">
        <f t="shared" si="42"/>
        <v>79.4833333333333</v>
      </c>
      <c r="J139" s="35">
        <f t="shared" si="43"/>
        <v>31.7933333333333</v>
      </c>
      <c r="K139" s="35">
        <f t="shared" si="44"/>
        <v>72.8333333333333</v>
      </c>
      <c r="L139" s="12">
        <v>13</v>
      </c>
      <c r="M139" s="14"/>
      <c r="N139" s="14" t="s">
        <v>23</v>
      </c>
    </row>
    <row r="140" ht="20" customHeight="1" spans="1:14">
      <c r="A140" s="15" t="s">
        <v>176</v>
      </c>
      <c r="B140" s="77" t="s">
        <v>177</v>
      </c>
      <c r="C140" s="76" t="s">
        <v>26</v>
      </c>
      <c r="D140" s="27">
        <v>343</v>
      </c>
      <c r="E140" s="35">
        <f t="shared" si="40"/>
        <v>41.16</v>
      </c>
      <c r="F140" s="12">
        <v>76.12</v>
      </c>
      <c r="G140" s="12">
        <v>16.5</v>
      </c>
      <c r="H140" s="12">
        <f t="shared" si="41"/>
        <v>92.62</v>
      </c>
      <c r="I140" s="35">
        <f t="shared" si="42"/>
        <v>77.1833333333333</v>
      </c>
      <c r="J140" s="35">
        <f t="shared" si="43"/>
        <v>30.8733333333333</v>
      </c>
      <c r="K140" s="35">
        <f t="shared" si="44"/>
        <v>72.0333333333333</v>
      </c>
      <c r="L140" s="12">
        <v>14</v>
      </c>
      <c r="M140" s="14"/>
      <c r="N140" s="14" t="s">
        <v>23</v>
      </c>
    </row>
    <row r="141" ht="20" customHeight="1" spans="1:14">
      <c r="A141" s="14" t="s">
        <v>178</v>
      </c>
      <c r="B141" s="77" t="s">
        <v>179</v>
      </c>
      <c r="C141" s="76" t="s">
        <v>26</v>
      </c>
      <c r="D141" s="12">
        <v>331</v>
      </c>
      <c r="E141" s="35">
        <f t="shared" si="40"/>
        <v>39.72</v>
      </c>
      <c r="F141" s="12">
        <v>80.09</v>
      </c>
      <c r="G141" s="12">
        <v>16</v>
      </c>
      <c r="H141" s="12">
        <f t="shared" si="41"/>
        <v>96.09</v>
      </c>
      <c r="I141" s="35">
        <f t="shared" si="42"/>
        <v>80.075</v>
      </c>
      <c r="J141" s="35">
        <f t="shared" si="43"/>
        <v>32.03</v>
      </c>
      <c r="K141" s="35">
        <f t="shared" si="44"/>
        <v>71.75</v>
      </c>
      <c r="L141" s="12">
        <v>15</v>
      </c>
      <c r="M141" s="14"/>
      <c r="N141" s="14" t="s">
        <v>23</v>
      </c>
    </row>
    <row r="142" ht="20" customHeight="1" spans="1:14">
      <c r="A142" s="14" t="s">
        <v>180</v>
      </c>
      <c r="B142" s="77" t="s">
        <v>181</v>
      </c>
      <c r="C142" s="76" t="s">
        <v>26</v>
      </c>
      <c r="D142" s="12">
        <v>344</v>
      </c>
      <c r="E142" s="35">
        <f t="shared" si="40"/>
        <v>41.28</v>
      </c>
      <c r="F142" s="12">
        <v>75.79</v>
      </c>
      <c r="G142" s="12">
        <v>15.5</v>
      </c>
      <c r="H142" s="12">
        <f t="shared" si="41"/>
        <v>91.29</v>
      </c>
      <c r="I142" s="35">
        <f t="shared" si="42"/>
        <v>76.075</v>
      </c>
      <c r="J142" s="35">
        <f t="shared" si="43"/>
        <v>30.43</v>
      </c>
      <c r="K142" s="35">
        <f t="shared" si="44"/>
        <v>71.71</v>
      </c>
      <c r="L142" s="12">
        <v>16</v>
      </c>
      <c r="M142" s="14"/>
      <c r="N142" s="14" t="s">
        <v>23</v>
      </c>
    </row>
    <row r="143" ht="20" customHeight="1" spans="1:14">
      <c r="A143" s="14" t="s">
        <v>182</v>
      </c>
      <c r="B143" s="77" t="s">
        <v>183</v>
      </c>
      <c r="C143" s="76" t="s">
        <v>26</v>
      </c>
      <c r="D143" s="12">
        <v>338</v>
      </c>
      <c r="E143" s="35">
        <f t="shared" si="40"/>
        <v>40.56</v>
      </c>
      <c r="F143" s="12">
        <v>77.93</v>
      </c>
      <c r="G143" s="12">
        <v>15.5</v>
      </c>
      <c r="H143" s="12">
        <f t="shared" si="41"/>
        <v>93.43</v>
      </c>
      <c r="I143" s="35">
        <f t="shared" si="42"/>
        <v>77.8583333333333</v>
      </c>
      <c r="J143" s="35">
        <f t="shared" si="43"/>
        <v>31.1433333333333</v>
      </c>
      <c r="K143" s="35">
        <f t="shared" si="44"/>
        <v>71.7033333333333</v>
      </c>
      <c r="L143" s="12">
        <v>17</v>
      </c>
      <c r="M143" s="14"/>
      <c r="N143" s="14" t="s">
        <v>23</v>
      </c>
    </row>
    <row r="144" ht="20" customHeight="1" spans="1:14">
      <c r="A144" s="15" t="s">
        <v>184</v>
      </c>
      <c r="B144" s="77" t="s">
        <v>185</v>
      </c>
      <c r="C144" s="76" t="s">
        <v>26</v>
      </c>
      <c r="D144" s="27">
        <v>324</v>
      </c>
      <c r="E144" s="35">
        <f t="shared" si="40"/>
        <v>38.88</v>
      </c>
      <c r="F144" s="12">
        <v>83.34</v>
      </c>
      <c r="G144" s="12">
        <v>14.5</v>
      </c>
      <c r="H144" s="12">
        <f t="shared" si="41"/>
        <v>97.84</v>
      </c>
      <c r="I144" s="35">
        <f t="shared" si="42"/>
        <v>81.5333333333333</v>
      </c>
      <c r="J144" s="35">
        <f t="shared" si="43"/>
        <v>32.6133333333333</v>
      </c>
      <c r="K144" s="35">
        <f t="shared" si="44"/>
        <v>71.4933333333333</v>
      </c>
      <c r="L144" s="12">
        <v>18</v>
      </c>
      <c r="M144" s="14"/>
      <c r="N144" s="14" t="s">
        <v>23</v>
      </c>
    </row>
    <row r="145" ht="20" customHeight="1" spans="1:14">
      <c r="A145" s="15" t="s">
        <v>186</v>
      </c>
      <c r="B145" s="77" t="s">
        <v>187</v>
      </c>
      <c r="C145" s="76" t="s">
        <v>26</v>
      </c>
      <c r="D145" s="27">
        <v>350</v>
      </c>
      <c r="E145" s="35">
        <f t="shared" si="40"/>
        <v>42</v>
      </c>
      <c r="F145" s="12">
        <v>72.7</v>
      </c>
      <c r="G145" s="12">
        <v>15</v>
      </c>
      <c r="H145" s="12">
        <f t="shared" si="41"/>
        <v>87.7</v>
      </c>
      <c r="I145" s="35">
        <f t="shared" si="42"/>
        <v>73.0833333333333</v>
      </c>
      <c r="J145" s="35">
        <f t="shared" si="43"/>
        <v>29.2333333333333</v>
      </c>
      <c r="K145" s="35">
        <f t="shared" si="44"/>
        <v>71.2333333333333</v>
      </c>
      <c r="L145" s="12">
        <v>19</v>
      </c>
      <c r="M145" s="14"/>
      <c r="N145" s="14" t="s">
        <v>23</v>
      </c>
    </row>
    <row r="146" ht="20" customHeight="1" spans="1:14">
      <c r="A146" s="14" t="s">
        <v>188</v>
      </c>
      <c r="B146" s="77" t="s">
        <v>189</v>
      </c>
      <c r="C146" s="76" t="s">
        <v>26</v>
      </c>
      <c r="D146" s="12">
        <v>337</v>
      </c>
      <c r="E146" s="35">
        <f t="shared" si="40"/>
        <v>40.44</v>
      </c>
      <c r="F146" s="12">
        <v>76.81</v>
      </c>
      <c r="G146" s="12">
        <v>15</v>
      </c>
      <c r="H146" s="12">
        <f t="shared" si="41"/>
        <v>91.81</v>
      </c>
      <c r="I146" s="35">
        <f t="shared" si="42"/>
        <v>76.5083333333333</v>
      </c>
      <c r="J146" s="35">
        <f t="shared" si="43"/>
        <v>30.6033333333333</v>
      </c>
      <c r="K146" s="35">
        <f t="shared" si="44"/>
        <v>71.0433333333334</v>
      </c>
      <c r="L146" s="12">
        <v>20</v>
      </c>
      <c r="M146" s="14"/>
      <c r="N146" s="14" t="s">
        <v>23</v>
      </c>
    </row>
    <row r="147" ht="20" customHeight="1" spans="1:14">
      <c r="A147" s="15" t="s">
        <v>190</v>
      </c>
      <c r="B147" s="77" t="s">
        <v>191</v>
      </c>
      <c r="C147" s="76" t="s">
        <v>26</v>
      </c>
      <c r="D147" s="16">
        <v>344</v>
      </c>
      <c r="E147" s="35">
        <f t="shared" si="40"/>
        <v>41.28</v>
      </c>
      <c r="F147" s="12">
        <v>72.7</v>
      </c>
      <c r="G147" s="12">
        <v>15</v>
      </c>
      <c r="H147" s="12">
        <f t="shared" si="41"/>
        <v>87.7</v>
      </c>
      <c r="I147" s="35">
        <f t="shared" si="42"/>
        <v>73.0833333333333</v>
      </c>
      <c r="J147" s="35">
        <f t="shared" si="43"/>
        <v>29.2333333333333</v>
      </c>
      <c r="K147" s="35">
        <f t="shared" si="44"/>
        <v>70.5133333333333</v>
      </c>
      <c r="L147" s="12">
        <v>21</v>
      </c>
      <c r="M147" s="14"/>
      <c r="N147" s="14"/>
    </row>
    <row r="148" ht="20" customHeight="1" spans="1:14">
      <c r="A148" s="15" t="s">
        <v>192</v>
      </c>
      <c r="B148" s="77" t="s">
        <v>193</v>
      </c>
      <c r="C148" s="76" t="s">
        <v>26</v>
      </c>
      <c r="D148" s="27">
        <v>343</v>
      </c>
      <c r="E148" s="35">
        <f t="shared" si="40"/>
        <v>41.16</v>
      </c>
      <c r="F148" s="12">
        <v>72.58</v>
      </c>
      <c r="G148" s="12">
        <v>15</v>
      </c>
      <c r="H148" s="12">
        <f t="shared" si="41"/>
        <v>87.58</v>
      </c>
      <c r="I148" s="35">
        <f t="shared" si="42"/>
        <v>72.9833333333333</v>
      </c>
      <c r="J148" s="35">
        <f t="shared" si="43"/>
        <v>29.1933333333333</v>
      </c>
      <c r="K148" s="35">
        <f t="shared" si="44"/>
        <v>70.3533333333333</v>
      </c>
      <c r="L148" s="12">
        <v>22</v>
      </c>
      <c r="M148" s="14"/>
      <c r="N148" s="14"/>
    </row>
    <row r="149" ht="20" customHeight="1" spans="1:14">
      <c r="A149" s="15" t="s">
        <v>194</v>
      </c>
      <c r="B149" s="77" t="s">
        <v>195</v>
      </c>
      <c r="C149" s="76" t="s">
        <v>26</v>
      </c>
      <c r="D149" s="27">
        <v>335</v>
      </c>
      <c r="E149" s="35">
        <f t="shared" si="40"/>
        <v>40.2</v>
      </c>
      <c r="F149" s="12">
        <v>75.05</v>
      </c>
      <c r="G149" s="12">
        <v>15</v>
      </c>
      <c r="H149" s="12">
        <f t="shared" si="41"/>
        <v>90.05</v>
      </c>
      <c r="I149" s="35">
        <f t="shared" si="42"/>
        <v>75.0416666666667</v>
      </c>
      <c r="J149" s="35">
        <f t="shared" si="43"/>
        <v>30.0166666666667</v>
      </c>
      <c r="K149" s="35">
        <f t="shared" si="44"/>
        <v>70.2166666666667</v>
      </c>
      <c r="L149" s="12">
        <v>23</v>
      </c>
      <c r="M149" s="14"/>
      <c r="N149" s="14"/>
    </row>
    <row r="150" ht="20" customHeight="1" spans="1:14">
      <c r="A150" s="14" t="s">
        <v>196</v>
      </c>
      <c r="B150" s="77" t="s">
        <v>197</v>
      </c>
      <c r="C150" s="76" t="s">
        <v>26</v>
      </c>
      <c r="D150" s="12">
        <v>324</v>
      </c>
      <c r="E150" s="35">
        <f t="shared" si="40"/>
        <v>38.88</v>
      </c>
      <c r="F150" s="12">
        <v>74.22</v>
      </c>
      <c r="G150" s="12">
        <v>18</v>
      </c>
      <c r="H150" s="12">
        <f t="shared" si="41"/>
        <v>92.22</v>
      </c>
      <c r="I150" s="35">
        <f t="shared" si="42"/>
        <v>76.85</v>
      </c>
      <c r="J150" s="35">
        <f t="shared" si="43"/>
        <v>30.74</v>
      </c>
      <c r="K150" s="35">
        <f t="shared" si="44"/>
        <v>69.62</v>
      </c>
      <c r="L150" s="12">
        <v>24</v>
      </c>
      <c r="M150" s="14"/>
      <c r="N150" s="14"/>
    </row>
    <row r="151" ht="20" customHeight="1" spans="1:14">
      <c r="A151" s="15" t="s">
        <v>198</v>
      </c>
      <c r="B151" s="77" t="s">
        <v>199</v>
      </c>
      <c r="C151" s="76" t="s">
        <v>26</v>
      </c>
      <c r="D151" s="27">
        <v>331</v>
      </c>
      <c r="E151" s="35">
        <f t="shared" si="40"/>
        <v>39.72</v>
      </c>
      <c r="F151" s="12">
        <v>73.04</v>
      </c>
      <c r="G151" s="12">
        <v>15.5</v>
      </c>
      <c r="H151" s="12">
        <f t="shared" si="41"/>
        <v>88.54</v>
      </c>
      <c r="I151" s="35">
        <f t="shared" si="42"/>
        <v>73.7833333333333</v>
      </c>
      <c r="J151" s="35">
        <f t="shared" si="43"/>
        <v>29.5133333333333</v>
      </c>
      <c r="K151" s="35">
        <f t="shared" si="44"/>
        <v>69.2333333333333</v>
      </c>
      <c r="L151" s="12">
        <v>25</v>
      </c>
      <c r="M151" s="14"/>
      <c r="N151" s="14"/>
    </row>
    <row r="152" ht="20" customHeight="1" spans="1:14">
      <c r="A152" s="14" t="s">
        <v>200</v>
      </c>
      <c r="B152" s="77" t="s">
        <v>201</v>
      </c>
      <c r="C152" s="76" t="s">
        <v>26</v>
      </c>
      <c r="D152" s="12">
        <v>336</v>
      </c>
      <c r="E152" s="35">
        <f t="shared" si="40"/>
        <v>40.32</v>
      </c>
      <c r="F152" s="12">
        <v>69.084</v>
      </c>
      <c r="G152" s="12">
        <v>17</v>
      </c>
      <c r="H152" s="12">
        <f t="shared" si="41"/>
        <v>86.084</v>
      </c>
      <c r="I152" s="35">
        <f t="shared" si="42"/>
        <v>71.7366666666667</v>
      </c>
      <c r="J152" s="35">
        <f t="shared" si="43"/>
        <v>28.6946666666667</v>
      </c>
      <c r="K152" s="35">
        <f t="shared" si="44"/>
        <v>69.0146666666667</v>
      </c>
      <c r="L152" s="12">
        <v>26</v>
      </c>
      <c r="M152" s="14"/>
      <c r="N152" s="14"/>
    </row>
    <row r="153" ht="20" customHeight="1" spans="1:14">
      <c r="A153" s="15" t="s">
        <v>202</v>
      </c>
      <c r="B153" s="77" t="s">
        <v>203</v>
      </c>
      <c r="C153" s="76" t="s">
        <v>21</v>
      </c>
      <c r="D153" s="16">
        <v>337</v>
      </c>
      <c r="E153" s="35">
        <f t="shared" si="40"/>
        <v>40.44</v>
      </c>
      <c r="F153" s="12">
        <v>69.54</v>
      </c>
      <c r="G153" s="12">
        <v>16</v>
      </c>
      <c r="H153" s="12">
        <f t="shared" si="41"/>
        <v>85.54</v>
      </c>
      <c r="I153" s="35">
        <f t="shared" si="42"/>
        <v>71.2833333333333</v>
      </c>
      <c r="J153" s="35">
        <f t="shared" si="43"/>
        <v>28.5133333333333</v>
      </c>
      <c r="K153" s="35">
        <f t="shared" si="44"/>
        <v>68.9533333333333</v>
      </c>
      <c r="L153" s="12">
        <v>27</v>
      </c>
      <c r="M153" s="14"/>
      <c r="N153" s="14"/>
    </row>
    <row r="154" ht="20" customHeight="1" spans="1:14">
      <c r="A154" s="15" t="s">
        <v>204</v>
      </c>
      <c r="B154" s="77" t="s">
        <v>205</v>
      </c>
      <c r="C154" s="76" t="s">
        <v>26</v>
      </c>
      <c r="D154" s="27">
        <v>328</v>
      </c>
      <c r="E154" s="35">
        <f t="shared" si="40"/>
        <v>39.36</v>
      </c>
      <c r="F154" s="12">
        <v>72.7</v>
      </c>
      <c r="G154" s="12">
        <v>16</v>
      </c>
      <c r="H154" s="12">
        <f t="shared" si="41"/>
        <v>88.7</v>
      </c>
      <c r="I154" s="35">
        <f t="shared" si="42"/>
        <v>73.9166666666667</v>
      </c>
      <c r="J154" s="35">
        <f t="shared" si="43"/>
        <v>29.5666666666667</v>
      </c>
      <c r="K154" s="35">
        <f t="shared" si="44"/>
        <v>68.9266666666667</v>
      </c>
      <c r="L154" s="12">
        <v>28</v>
      </c>
      <c r="M154" s="14"/>
      <c r="N154" s="14"/>
    </row>
    <row r="155" ht="20" customHeight="1" spans="1:14">
      <c r="A155" s="15" t="s">
        <v>206</v>
      </c>
      <c r="B155" s="77" t="s">
        <v>207</v>
      </c>
      <c r="C155" s="76" t="s">
        <v>26</v>
      </c>
      <c r="D155" s="27">
        <v>322</v>
      </c>
      <c r="E155" s="35">
        <f t="shared" si="40"/>
        <v>38.64</v>
      </c>
      <c r="F155" s="12">
        <v>74.29</v>
      </c>
      <c r="G155" s="12">
        <v>15</v>
      </c>
      <c r="H155" s="12">
        <f t="shared" si="41"/>
        <v>89.29</v>
      </c>
      <c r="I155" s="35">
        <f t="shared" si="42"/>
        <v>74.4083333333333</v>
      </c>
      <c r="J155" s="35">
        <f t="shared" si="43"/>
        <v>29.7633333333333</v>
      </c>
      <c r="K155" s="35">
        <f t="shared" si="44"/>
        <v>68.4033333333333</v>
      </c>
      <c r="L155" s="12">
        <v>29</v>
      </c>
      <c r="M155" s="14"/>
      <c r="N155" s="14"/>
    </row>
    <row r="156" ht="20" customHeight="1" spans="1:14">
      <c r="A156" s="14" t="s">
        <v>208</v>
      </c>
      <c r="B156" s="77" t="s">
        <v>209</v>
      </c>
      <c r="C156" s="76" t="s">
        <v>26</v>
      </c>
      <c r="D156" s="12">
        <v>323</v>
      </c>
      <c r="E156" s="35">
        <f t="shared" si="40"/>
        <v>38.76</v>
      </c>
      <c r="F156" s="12">
        <v>73.34</v>
      </c>
      <c r="G156" s="12">
        <v>15</v>
      </c>
      <c r="H156" s="12">
        <f t="shared" si="41"/>
        <v>88.34</v>
      </c>
      <c r="I156" s="35">
        <f t="shared" si="42"/>
        <v>73.6166666666667</v>
      </c>
      <c r="J156" s="35">
        <f t="shared" si="43"/>
        <v>29.4466666666667</v>
      </c>
      <c r="K156" s="35">
        <f t="shared" si="44"/>
        <v>68.2066666666667</v>
      </c>
      <c r="L156" s="12">
        <v>30</v>
      </c>
      <c r="M156" s="14"/>
      <c r="N156" s="14"/>
    </row>
    <row r="157" ht="20" customHeight="1" spans="1:14">
      <c r="A157" s="15" t="s">
        <v>210</v>
      </c>
      <c r="B157" s="77" t="s">
        <v>211</v>
      </c>
      <c r="C157" s="76" t="s">
        <v>26</v>
      </c>
      <c r="D157" s="27">
        <v>322</v>
      </c>
      <c r="E157" s="35">
        <f t="shared" si="40"/>
        <v>38.64</v>
      </c>
      <c r="F157" s="12">
        <v>70.8</v>
      </c>
      <c r="G157" s="12">
        <v>14.5</v>
      </c>
      <c r="H157" s="12">
        <f t="shared" si="41"/>
        <v>85.3</v>
      </c>
      <c r="I157" s="35">
        <f t="shared" si="42"/>
        <v>71.0833333333333</v>
      </c>
      <c r="J157" s="35">
        <f t="shared" si="43"/>
        <v>28.4333333333333</v>
      </c>
      <c r="K157" s="35">
        <f t="shared" si="44"/>
        <v>67.0733333333333</v>
      </c>
      <c r="L157" s="12">
        <v>31</v>
      </c>
      <c r="M157" s="14"/>
      <c r="N157" s="14"/>
    </row>
    <row r="158" ht="20" customHeight="1" spans="1:14">
      <c r="A158" s="14" t="s">
        <v>212</v>
      </c>
      <c r="B158" s="77" t="s">
        <v>213</v>
      </c>
      <c r="C158" s="76" t="s">
        <v>26</v>
      </c>
      <c r="D158" s="12">
        <v>321</v>
      </c>
      <c r="E158" s="35">
        <f t="shared" si="40"/>
        <v>38.52</v>
      </c>
      <c r="F158" s="12">
        <v>69.73</v>
      </c>
      <c r="G158" s="12">
        <v>15</v>
      </c>
      <c r="H158" s="12">
        <f t="shared" si="41"/>
        <v>84.73</v>
      </c>
      <c r="I158" s="35">
        <f t="shared" si="42"/>
        <v>70.6083333333333</v>
      </c>
      <c r="J158" s="35">
        <f t="shared" si="43"/>
        <v>28.2433333333333</v>
      </c>
      <c r="K158" s="35">
        <f t="shared" si="44"/>
        <v>66.7633333333333</v>
      </c>
      <c r="L158" s="12">
        <v>32</v>
      </c>
      <c r="M158" s="14"/>
      <c r="N158" s="14"/>
    </row>
    <row r="159" ht="20" customHeight="1" spans="1:14">
      <c r="A159" s="15" t="s">
        <v>214</v>
      </c>
      <c r="B159" s="16" t="s">
        <v>215</v>
      </c>
      <c r="C159" s="14" t="s">
        <v>26</v>
      </c>
      <c r="D159" s="27">
        <v>323</v>
      </c>
      <c r="E159" s="35">
        <f t="shared" si="40"/>
        <v>38.76</v>
      </c>
      <c r="F159" s="12">
        <v>67.57</v>
      </c>
      <c r="G159" s="12">
        <v>16</v>
      </c>
      <c r="H159" s="12">
        <f t="shared" si="41"/>
        <v>83.57</v>
      </c>
      <c r="I159" s="35">
        <f t="shared" si="42"/>
        <v>69.6416666666667</v>
      </c>
      <c r="J159" s="35">
        <f t="shared" si="43"/>
        <v>27.8566666666667</v>
      </c>
      <c r="K159" s="35">
        <f t="shared" si="44"/>
        <v>66.6166666666667</v>
      </c>
      <c r="L159" s="12">
        <v>33</v>
      </c>
      <c r="M159" s="14"/>
      <c r="N159" s="14"/>
    </row>
    <row r="160" s="1" customFormat="1" ht="15.6" spans="1:13">
      <c r="A160" s="17" t="s">
        <v>33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="1" customFormat="1" ht="14.25" customHeight="1" spans="1:13">
      <c r="A161" s="18" t="s">
        <v>34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</sheetData>
  <mergeCells count="123">
    <mergeCell ref="A1:N1"/>
    <mergeCell ref="A3:M3"/>
    <mergeCell ref="F4:I4"/>
    <mergeCell ref="A6:C6"/>
    <mergeCell ref="A12:M12"/>
    <mergeCell ref="A13:M13"/>
    <mergeCell ref="A15:M15"/>
    <mergeCell ref="F16:I16"/>
    <mergeCell ref="A18:C18"/>
    <mergeCell ref="A20:C20"/>
    <mergeCell ref="A28:M28"/>
    <mergeCell ref="A29:M29"/>
    <mergeCell ref="A32:M32"/>
    <mergeCell ref="F33:I33"/>
    <mergeCell ref="A35:C35"/>
    <mergeCell ref="A40:M40"/>
    <mergeCell ref="A41:M41"/>
    <mergeCell ref="A42:M42"/>
    <mergeCell ref="A43:M43"/>
    <mergeCell ref="F44:I44"/>
    <mergeCell ref="A46:C46"/>
    <mergeCell ref="A48:M48"/>
    <mergeCell ref="A49:M49"/>
    <mergeCell ref="A52:M52"/>
    <mergeCell ref="F53:I53"/>
    <mergeCell ref="A55:C55"/>
    <mergeCell ref="A63:M63"/>
    <mergeCell ref="A64:M64"/>
    <mergeCell ref="A67:M67"/>
    <mergeCell ref="F68:I68"/>
    <mergeCell ref="A70:C70"/>
    <mergeCell ref="A76:M76"/>
    <mergeCell ref="A77:M77"/>
    <mergeCell ref="A80:M80"/>
    <mergeCell ref="F81:I81"/>
    <mergeCell ref="A83:C83"/>
    <mergeCell ref="A85:C85"/>
    <mergeCell ref="A93:M93"/>
    <mergeCell ref="A94:M94"/>
    <mergeCell ref="A97:M97"/>
    <mergeCell ref="F98:I98"/>
    <mergeCell ref="A100:C100"/>
    <mergeCell ref="A115:C115"/>
    <mergeCell ref="A119:M119"/>
    <mergeCell ref="A120:M120"/>
    <mergeCell ref="A123:M123"/>
    <mergeCell ref="F124:I124"/>
    <mergeCell ref="A126:C126"/>
    <mergeCell ref="A160:M160"/>
    <mergeCell ref="A161:M161"/>
    <mergeCell ref="A4:A5"/>
    <mergeCell ref="A16:A17"/>
    <mergeCell ref="A33:A34"/>
    <mergeCell ref="A44:A45"/>
    <mergeCell ref="A53:A54"/>
    <mergeCell ref="A68:A69"/>
    <mergeCell ref="A81:A82"/>
    <mergeCell ref="A98:A99"/>
    <mergeCell ref="A124:A125"/>
    <mergeCell ref="B4:B5"/>
    <mergeCell ref="B16:B17"/>
    <mergeCell ref="B33:B34"/>
    <mergeCell ref="B44:B45"/>
    <mergeCell ref="B53:B54"/>
    <mergeCell ref="B68:B69"/>
    <mergeCell ref="B81:B82"/>
    <mergeCell ref="B98:B99"/>
    <mergeCell ref="B124:B125"/>
    <mergeCell ref="C4:C5"/>
    <mergeCell ref="C16:C17"/>
    <mergeCell ref="C33:C34"/>
    <mergeCell ref="C44:C45"/>
    <mergeCell ref="C53:C54"/>
    <mergeCell ref="C68:C69"/>
    <mergeCell ref="C81:C82"/>
    <mergeCell ref="C98:C99"/>
    <mergeCell ref="C124:C125"/>
    <mergeCell ref="D4:D5"/>
    <mergeCell ref="D16:D17"/>
    <mergeCell ref="D33:D34"/>
    <mergeCell ref="D44:D45"/>
    <mergeCell ref="D53:D54"/>
    <mergeCell ref="D68:D69"/>
    <mergeCell ref="D81:D82"/>
    <mergeCell ref="D98:D99"/>
    <mergeCell ref="D124:D125"/>
    <mergeCell ref="E4:E5"/>
    <mergeCell ref="E16:E17"/>
    <mergeCell ref="E68:E69"/>
    <mergeCell ref="E98:E99"/>
    <mergeCell ref="E124:E125"/>
    <mergeCell ref="J4:J5"/>
    <mergeCell ref="J16:J17"/>
    <mergeCell ref="J68:J69"/>
    <mergeCell ref="J98:J99"/>
    <mergeCell ref="J124:J125"/>
    <mergeCell ref="L4:L5"/>
    <mergeCell ref="L16:L17"/>
    <mergeCell ref="L33:L34"/>
    <mergeCell ref="L44:L45"/>
    <mergeCell ref="L53:L54"/>
    <mergeCell ref="L68:L69"/>
    <mergeCell ref="L81:L82"/>
    <mergeCell ref="L98:L99"/>
    <mergeCell ref="L124:L125"/>
    <mergeCell ref="M4:M5"/>
    <mergeCell ref="M16:M17"/>
    <mergeCell ref="M33:M34"/>
    <mergeCell ref="M44:M45"/>
    <mergeCell ref="M53:M54"/>
    <mergeCell ref="M68:M69"/>
    <mergeCell ref="M81:M82"/>
    <mergeCell ref="M98:M99"/>
    <mergeCell ref="M124:M125"/>
    <mergeCell ref="N4:N5"/>
    <mergeCell ref="N16:N17"/>
    <mergeCell ref="N33:N34"/>
    <mergeCell ref="N44:N45"/>
    <mergeCell ref="N53:N54"/>
    <mergeCell ref="N68:N69"/>
    <mergeCell ref="N81:N82"/>
    <mergeCell ref="N98:N99"/>
    <mergeCell ref="N124:N12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2021-04-01T06:34:00Z</dcterms:created>
  <dcterms:modified xsi:type="dcterms:W3CDTF">2021-04-02T10:19:13Z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